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TOC" sheetId="1" state="visible" r:id="rId1"/>
    <sheet name="Table 1.1" sheetId="2" state="visible" r:id="rId2"/>
    <sheet name="Table 1.2" sheetId="3" state="visible" r:id="rId3"/>
    <sheet name="Table 1.3" sheetId="4" state="visible" r:id="rId4"/>
    <sheet name="Table 1.4" sheetId="5" state="visible" r:id="rId5"/>
    <sheet name="Table 2.1" sheetId="6" state="visible" r:id="rId6"/>
    <sheet name="Table 2.2" sheetId="7" state="visible" r:id="rId7"/>
    <sheet name="Table 2.3" sheetId="8" state="visible" r:id="rId8"/>
    <sheet name="Table 2.4" sheetId="9" state="visible" r:id="rId9"/>
    <sheet name="Table 3.1" sheetId="10" state="visible" r:id="rId10"/>
    <sheet name="Table 3.2" sheetId="11" state="visible" r:id="rId11"/>
    <sheet name="Table 3.3" sheetId="12" state="visible" r:id="rId12"/>
    <sheet name="Table 3.4" sheetId="13" state="visible" r:id="rId13"/>
    <sheet name="Table 4.1" sheetId="14" state="visible" r:id="rId14"/>
    <sheet name="Table 4.2" sheetId="15" state="visible" r:id="rId15"/>
    <sheet name="Table 4.3" sheetId="16" state="visible" r:id="rId16"/>
    <sheet name="Table 4.4" sheetId="17" state="visible" r:id="rId17"/>
    <sheet name="Table 5.1" sheetId="18" state="visible" r:id="rId18"/>
    <sheet name="Table 5.2" sheetId="19" state="visible" r:id="rId19"/>
    <sheet name="Table 5.3" sheetId="20" state="visible" r:id="rId20"/>
    <sheet name="Table 5.4" sheetId="21" state="visible" r:id="rId21"/>
    <sheet name="Table 6.1" sheetId="22" state="visible" r:id="rId22"/>
    <sheet name="Table 6.2" sheetId="23" state="visible" r:id="rId23"/>
    <sheet name="Table 6.3" sheetId="24" state="visible" r:id="rId24"/>
    <sheet name="Table 6.4" sheetId="25" state="visible" r:id="rId25"/>
    <sheet name="Table 7.1" sheetId="26" state="visible" r:id="rId26"/>
    <sheet name="Table 7.2" sheetId="27" state="visible" r:id="rId27"/>
    <sheet name="Table 7.3" sheetId="28" state="visible" r:id="rId28"/>
    <sheet name="Table 7.4" sheetId="29" state="visible" r:id="rId29"/>
    <sheet name="Activity Codes" sheetId="30" state="visible" r:id="rId30"/>
  </sheets>
</workbook>
</file>

<file path=xl/sharedStrings.xml><?xml version="1.0" encoding="utf-8"?>
<sst xmlns="http://schemas.openxmlformats.org/spreadsheetml/2006/main" count="427" uniqueCount="427">
  <si>
    <t xml:space="preserve">Table of Contents</t>
  </si>
  <si>
    <t xml:space="preserve">1.1 Average time spent on main activity per day, by Age Bands</t>
  </si>
  <si>
    <t xml:space="preserve">1.2 Average time spent on main activity per day for those who did the activity, by Age Bands</t>
  </si>
  <si>
    <t xml:space="preserve">1.3 Average minutes of childcare per day for households with children (Main Activity), by Age Bands</t>
  </si>
  <si>
    <t xml:space="preserve">1.4 Average minutes of childcare per day for households with children (Any Activity), by Age Bands</t>
  </si>
  <si>
    <t xml:space="preserve">2.1 Average time spent on main activity per day, by Disability</t>
  </si>
  <si>
    <t xml:space="preserve">2.2 Average time spent on main activity per day for those who did the activity, by Disability</t>
  </si>
  <si>
    <t xml:space="preserve">2.3 Average minutes of childcare per day for households with children (Main Activity), by Disability</t>
  </si>
  <si>
    <t xml:space="preserve">2.4 Average minutes of childcare per day for households with children (Any Activity), by Disability</t>
  </si>
  <si>
    <t xml:space="preserve">3.1 Average time spent on main activity per day, by Ethnicity</t>
  </si>
  <si>
    <t xml:space="preserve">3.2 Average time spent on main activity per day for those who did the activity, by Ethnicity</t>
  </si>
  <si>
    <t xml:space="preserve">3.3 Average minutes of childcare per day for households with children (Main Activity), by Ethnicity</t>
  </si>
  <si>
    <t xml:space="preserve">3.4 Average minutes of childcare per day for households with children (Any Activity), by Ethnicity</t>
  </si>
  <si>
    <t xml:space="preserve">4.1 Average time spent on main activity per day, by Sex</t>
  </si>
  <si>
    <t xml:space="preserve">4.2 Average time spent on main activity per day for those who did the activity, by Sex</t>
  </si>
  <si>
    <t xml:space="preserve">4.3 Average minutes of childcare per day for households with children (Main Activity), by Sex</t>
  </si>
  <si>
    <t xml:space="preserve">4.4 Average minutes of childcare per day for households with children (Any Activity), by Sex</t>
  </si>
  <si>
    <t xml:space="preserve">5.1 Average time spent on main activity per day, by Religion</t>
  </si>
  <si>
    <t xml:space="preserve">5.2 Average time spent on main activity per day for those who did the activity, by Religion</t>
  </si>
  <si>
    <t xml:space="preserve">5.3 Average minutes of childcare per day for households with children (Main Activity), by Religion</t>
  </si>
  <si>
    <t xml:space="preserve">5.4 Average minutes of childcare per day for households with children (Any Activity), by Religion</t>
  </si>
  <si>
    <t xml:space="preserve">6.1 Average time spent on main activity per day, by Sexual Orientation</t>
  </si>
  <si>
    <t xml:space="preserve">6.2 Average time spent on main activity per day for those who did the activity, by Sexual Orientation</t>
  </si>
  <si>
    <t xml:space="preserve">6.3 Average minutes of childcare per day for households with children (Main Activity), by Sexual Orientation</t>
  </si>
  <si>
    <t xml:space="preserve">6.4 Average minutes of childcare per day for households with children (Any Activity), by Sexual Orientation</t>
  </si>
  <si>
    <t xml:space="preserve">7.1 Average time spent on main activity per day, by Income</t>
  </si>
  <si>
    <t xml:space="preserve">7.2 Average time spent on main activity per day for those who did the activity, by Income</t>
  </si>
  <si>
    <t xml:space="preserve">7.3 Average minutes of childcare per day for households with children (Main Activity), by Income</t>
  </si>
  <si>
    <t xml:space="preserve">7.4 Average minutes of childcare per day for households with children (Any Activity), by Income</t>
  </si>
  <si>
    <t xml:space="preserve">Activity Codes</t>
  </si>
  <si>
    <t xml:space="preserve">Activity Type</t>
  </si>
  <si>
    <t xml:space="preserve">Activity</t>
  </si>
  <si>
    <t xml:space="preserve">Total
Average time
(minutes)</t>
  </si>
  <si>
    <t xml:space="preserve">Total
Percentage
of days</t>
  </si>
  <si>
    <t xml:space="preserve">18 to 24
Average time
(minutes)</t>
  </si>
  <si>
    <t xml:space="preserve">18 to 24
Percentage
of days</t>
  </si>
  <si>
    <t xml:space="preserve">18 to 24
Sig. Difference</t>
  </si>
  <si>
    <t xml:space="preserve">25 to 44
Average time
(minutes)</t>
  </si>
  <si>
    <t xml:space="preserve">25 to 44
Percentage
of days</t>
  </si>
  <si>
    <t xml:space="preserve">25 to 44
Sig. Difference</t>
  </si>
  <si>
    <t xml:space="preserve">45 to 64
Average time
(minutes)</t>
  </si>
  <si>
    <t xml:space="preserve">45 to 64
Percentage
of days</t>
  </si>
  <si>
    <t xml:space="preserve">45 to 64
Sig. Difference</t>
  </si>
  <si>
    <t xml:space="preserve">65+
Average time
(minutes)</t>
  </si>
  <si>
    <t xml:space="preserve">65+
Percentage
of days</t>
  </si>
  <si>
    <t xml:space="preserve">65+
Sig. Difference</t>
  </si>
  <si>
    <t xml:space="preserve">Free time</t>
  </si>
  <si>
    <t xml:space="preserve">Leisure/social activities</t>
  </si>
  <si>
    <t xml:space="preserve">[u]</t>
  </si>
  <si>
    <t xml:space="preserve">d</t>
  </si>
  <si>
    <t xml:space="preserve">bc</t>
  </si>
  <si>
    <t xml:space="preserve">Other free time</t>
  </si>
  <si>
    <t xml:space="preserve"/>
  </si>
  <si>
    <t xml:space="preserve">Other leisure activities</t>
  </si>
  <si>
    <t xml:space="preserve">[u]d</t>
  </si>
  <si>
    <t xml:space="preserve">cd</t>
  </si>
  <si>
    <t xml:space="preserve">bd</t>
  </si>
  <si>
    <t xml:space="preserve">abc</t>
  </si>
  <si>
    <t xml:space="preserve">Total</t>
  </si>
  <si>
    <t xml:space="preserve">Non-specified</t>
  </si>
  <si>
    <t xml:space="preserve">c</t>
  </si>
  <si>
    <t xml:space="preserve">Paid work</t>
  </si>
  <si>
    <t xml:space="preserve">Paid work time (away from home)</t>
  </si>
  <si>
    <t xml:space="preserve">Paid work time (working from home)</t>
  </si>
  <si>
    <t xml:space="preserve">[u]bc</t>
  </si>
  <si>
    <t xml:space="preserve">ad</t>
  </si>
  <si>
    <t xml:space="preserve">Personal care</t>
  </si>
  <si>
    <t xml:space="preserve">Other personal care</t>
  </si>
  <si>
    <t xml:space="preserve">Personal fitness</t>
  </si>
  <si>
    <t xml:space="preserve">[u]bcd</t>
  </si>
  <si>
    <t xml:space="preserve">a</t>
  </si>
  <si>
    <t xml:space="preserve">Sleep</t>
  </si>
  <si>
    <t xml:space="preserve">Unpaid work</t>
  </si>
  <si>
    <t xml:space="preserve">Developmental childcare</t>
  </si>
  <si>
    <t xml:space="preserve">[u]b</t>
  </si>
  <si>
    <t xml:space="preserve">acd</t>
  </si>
  <si>
    <t xml:space="preserve">b</t>
  </si>
  <si>
    <t xml:space="preserve">Household management</t>
  </si>
  <si>
    <t xml:space="preserve">Housework/cooking</t>
  </si>
  <si>
    <t xml:space="preserve">Non-developmental childcare</t>
  </si>
  <si>
    <t xml:space="preserve">Other unpaid work (excluding travel and housework)</t>
  </si>
  <si>
    <t xml:space="preserve">Study</t>
  </si>
  <si>
    <t xml:space="preserve">[u]cd</t>
  </si>
  <si>
    <t xml:space="preserve">ab</t>
  </si>
  <si>
    <t xml:space="preserve">Travel</t>
  </si>
  <si>
    <t xml:space="preserve">[1]Base (diary days):
18 to 24: 26
25 to 44: 258
45 to 64: 436
65+: 380
</t>
  </si>
  <si>
    <t xml:space="preserve">[2]Labels used for significance reporting:
18 to 24: a
25 to 44: b
45 to 64: c
65+: d
</t>
  </si>
  <si>
    <t xml:space="preserve">[3][c] in a Sig. Difference column indicates that there were fewer than 10 responses and the data has been suppressed for confidentiality purposes</t>
  </si>
  <si>
    <t xml:space="preserve">[4][w] in a Sig. Difference column indicates that there were 0 responses.</t>
  </si>
  <si>
    <t xml:space="preserve">[5][u] in a Sig. Difference column indicates that there were between 10 and 50 responses and the data may be unreliable</t>
  </si>
  <si>
    <t xml:space="preserve">[6][x] in a Sig. Difference column indicates that the Kruskal-Wallis test indicated significance, 
                         but that further investigation using pairwise Mann-Whitney tests showed no differences.</t>
  </si>
  <si>
    <t xml:space="preserve">[7][o] in a Sig. Difference column indicates that significant differences were only found with groups for whome the category was 'Unknown' or 'Other'</t>
  </si>
  <si>
    <t xml:space="preserve">[c]</t>
  </si>
  <si>
    <t xml:space="preserve">[1]Minimum Base (diary days):
18 to 24: 1
25 to 44: 22
45 to 64: 13
65+: 4
</t>
  </si>
  <si>
    <t xml:space="preserve">Total with children
Average time
(minutes)</t>
  </si>
  <si>
    <t xml:space="preserve">Total with children
Percentage
of days</t>
  </si>
  <si>
    <t xml:space="preserve">Total without children
Average time
(minutes)</t>
  </si>
  <si>
    <t xml:space="preserve">Total without children
Percentage
of days</t>
  </si>
  <si>
    <t xml:space="preserve">18 to 24 with children
Average time
(minutes)</t>
  </si>
  <si>
    <t xml:space="preserve">18 to 24 with children
Percentage
of days</t>
  </si>
  <si>
    <t xml:space="preserve">18 to 24 with children
Sig. Difference</t>
  </si>
  <si>
    <t xml:space="preserve">18 to 24 without children
Average time
(minutes)</t>
  </si>
  <si>
    <t xml:space="preserve">18 to 24 without children
Percentage
of days</t>
  </si>
  <si>
    <t xml:space="preserve">18 to 24 without children
Sig. Difference</t>
  </si>
  <si>
    <t xml:space="preserve">25 to 44 with children
Average time
(minutes)</t>
  </si>
  <si>
    <t xml:space="preserve">25 to 44 with children
Percentage
of days</t>
  </si>
  <si>
    <t xml:space="preserve">25 to 44 with children
Sig. Difference</t>
  </si>
  <si>
    <t xml:space="preserve">25 to 44 without children
Average time
(minutes)</t>
  </si>
  <si>
    <t xml:space="preserve">25 to 44 without children
Percentage
of days</t>
  </si>
  <si>
    <t xml:space="preserve">25 to 44 without children
Sig. Difference</t>
  </si>
  <si>
    <t xml:space="preserve">45 to 64 with children
Average time
(minutes)</t>
  </si>
  <si>
    <t xml:space="preserve">45 to 64 with children
Percentage
of days</t>
  </si>
  <si>
    <t xml:space="preserve">45 to 64 with children
Sig. Difference</t>
  </si>
  <si>
    <t xml:space="preserve">45 to 64 without children
Average time
(minutes)</t>
  </si>
  <si>
    <t xml:space="preserve">45 to 64 without children
Percentage
of days</t>
  </si>
  <si>
    <t xml:space="preserve">45 to 64 without children
Sig. Difference</t>
  </si>
  <si>
    <t xml:space="preserve">65+ with children
Average time
(minutes)</t>
  </si>
  <si>
    <t xml:space="preserve">65+ with children
Percentage
of days</t>
  </si>
  <si>
    <t xml:space="preserve">65+ with children
Sig. Difference</t>
  </si>
  <si>
    <t xml:space="preserve">65+ without children
Average time
(minutes)</t>
  </si>
  <si>
    <t xml:space="preserve">65+ without children
Percentage
of days</t>
  </si>
  <si>
    <t xml:space="preserve">65+ without children
Sig. Difference</t>
  </si>
  <si>
    <t xml:space="preserve">[u]ce</t>
  </si>
  <si>
    <t xml:space="preserve">bdefh</t>
  </si>
  <si>
    <t xml:space="preserve">ce</t>
  </si>
  <si>
    <t xml:space="preserve">bcdfh</t>
  </si>
  <si>
    <t xml:space="preserve">[1]Base (diary days):
18 to 24: 6
25 to 44: 14
45 to 64: 125
65+: 98
</t>
  </si>
  <si>
    <t xml:space="preserve">eh</t>
  </si>
  <si>
    <t xml:space="preserve">[u]ch</t>
  </si>
  <si>
    <t xml:space="preserve">[w]</t>
  </si>
  <si>
    <t xml:space="preserve">Disabled
Average time
(minutes)</t>
  </si>
  <si>
    <t xml:space="preserve">Disabled
Percentage
of days</t>
  </si>
  <si>
    <t xml:space="preserve">Disabled
Sig. Difference</t>
  </si>
  <si>
    <t xml:space="preserve">Non-disabled
Average time
(minutes)</t>
  </si>
  <si>
    <t xml:space="preserve">Non-disabled
Percentage
of days</t>
  </si>
  <si>
    <t xml:space="preserve">Non-disabled
Sig. Difference</t>
  </si>
  <si>
    <t xml:space="preserve">[1]Base (diary days):
Disabled: 236
Non-disabled: 864
</t>
  </si>
  <si>
    <t xml:space="preserve">[2]Labels used for significance reporting:
Disabled: a
Non-disabled: b
</t>
  </si>
  <si>
    <t xml:space="preserve">[1]Minimum Base (diary days):
Disabled: 14
Non-disabled: 46
</t>
  </si>
  <si>
    <t xml:space="preserve">Disabled with children
Average time
(minutes)</t>
  </si>
  <si>
    <t xml:space="preserve">Disabled with children
Percentage
of days</t>
  </si>
  <si>
    <t xml:space="preserve">Disabled with children
Sig. Difference</t>
  </si>
  <si>
    <t xml:space="preserve">Disabled without children
Average time
(minutes)</t>
  </si>
  <si>
    <t xml:space="preserve">Disabled without children
Percentage
of days</t>
  </si>
  <si>
    <t xml:space="preserve">Disabled without children
Sig. Difference</t>
  </si>
  <si>
    <t xml:space="preserve">Non-disabled with children
Average time
(minutes)</t>
  </si>
  <si>
    <t xml:space="preserve">Non-disabled with children
Percentage
of days</t>
  </si>
  <si>
    <t xml:space="preserve">Non-disabled with children
Sig. Difference</t>
  </si>
  <si>
    <t xml:space="preserve">Non-disabled without children
Average time
(minutes)</t>
  </si>
  <si>
    <t xml:space="preserve">Non-disabled without children
Percentage
of days</t>
  </si>
  <si>
    <t xml:space="preserve">Non-disabled without children
Sig. Difference</t>
  </si>
  <si>
    <t xml:space="preserve">[u]bd</t>
  </si>
  <si>
    <t xml:space="preserve">ac</t>
  </si>
  <si>
    <t xml:space="preserve">[1]Base (diary days):
Disabled: 34
Non-disabled: 153
</t>
  </si>
  <si>
    <t xml:space="preserve">[u]ac</t>
  </si>
  <si>
    <t xml:space="preserve">Asian, Asian Scottish or Asian British
Average time
(minutes)</t>
  </si>
  <si>
    <t xml:space="preserve">Asian, Asian Scottish or Asian British
Percentage
of days</t>
  </si>
  <si>
    <t xml:space="preserve">Asian, Asian Scottish or Asian British
Sig. Difference</t>
  </si>
  <si>
    <t xml:space="preserve">Other minority Ethnicities
Average time
(minutes)</t>
  </si>
  <si>
    <t xml:space="preserve">Other minority Ethnicities
Percentage
of days</t>
  </si>
  <si>
    <t xml:space="preserve">Other minority Ethnicities
Sig. Difference</t>
  </si>
  <si>
    <t xml:space="preserve">Unknown
Average time
(minutes)</t>
  </si>
  <si>
    <t xml:space="preserve">Unknown
Percentage
of days</t>
  </si>
  <si>
    <t xml:space="preserve">Unknown
Sig. Difference</t>
  </si>
  <si>
    <t xml:space="preserve">White
Average time
(minutes)</t>
  </si>
  <si>
    <t xml:space="preserve">White
Percentage
of days</t>
  </si>
  <si>
    <t xml:space="preserve">White
Sig. Difference</t>
  </si>
  <si>
    <t xml:space="preserve">[o][u]c</t>
  </si>
  <si>
    <t xml:space="preserve">[o][u]</t>
  </si>
  <si>
    <t xml:space="preserve">[o][u]a</t>
  </si>
  <si>
    <t xml:space="preserve">[o]</t>
  </si>
  <si>
    <t xml:space="preserve">[o][u]d</t>
  </si>
  <si>
    <t xml:space="preserve">[o]c</t>
  </si>
  <si>
    <t xml:space="preserve">[x][u]</t>
  </si>
  <si>
    <t xml:space="preserve">[x]</t>
  </si>
  <si>
    <t xml:space="preserve">[u]ad</t>
  </si>
  <si>
    <t xml:space="preserve">[1]Base (diary days):
Asian, Asian Scottish or Asian British: 16
Other minority Ethnicities: 14
Unknown: 11
White: 1059
</t>
  </si>
  <si>
    <t xml:space="preserve">[2]Labels used for significance reporting:
Asian, Asian Scottish or Asian British: a
Other minority Ethnicities: b
Unknown: c
White: d
</t>
  </si>
  <si>
    <t xml:space="preserve">[o][c]</t>
  </si>
  <si>
    <t xml:space="preserve">[o][u]bd</t>
  </si>
  <si>
    <t xml:space="preserve">[x][c]</t>
  </si>
  <si>
    <t xml:space="preserve">[1]Minimum Base (diary days):
Asian, Asian Scottish or Asian British: 1
Other minority Ethnicities: 2
Unknown: 0
White: 56
</t>
  </si>
  <si>
    <t xml:space="preserve">Asian, Asian Scottish or Asian British with children
Average time
(minutes)</t>
  </si>
  <si>
    <t xml:space="preserve">Asian, Asian Scottish or Asian British with children
Percentage
of days</t>
  </si>
  <si>
    <t xml:space="preserve">Asian, Asian Scottish or Asian British with children
Sig. Difference</t>
  </si>
  <si>
    <t xml:space="preserve">Asian, Asian Scottish or Asian British without children
Average time
(minutes)</t>
  </si>
  <si>
    <t xml:space="preserve">Asian, Asian Scottish or Asian British without children
Percentage
of days</t>
  </si>
  <si>
    <t xml:space="preserve">Asian, Asian Scottish or Asian British without children
Sig. Difference</t>
  </si>
  <si>
    <t xml:space="preserve">Other minority Ethnicities with children
Average time
(minutes)</t>
  </si>
  <si>
    <t xml:space="preserve">Other minority Ethnicities with children
Percentage
of days</t>
  </si>
  <si>
    <t xml:space="preserve">Other minority Ethnicities with children
Sig. Difference</t>
  </si>
  <si>
    <t xml:space="preserve">Other minority Ethnicities without children
Average time
(minutes)</t>
  </si>
  <si>
    <t xml:space="preserve">Other minority Ethnicities without children
Percentage
of days</t>
  </si>
  <si>
    <t xml:space="preserve">Other minority Ethnicities without children
Sig. Difference</t>
  </si>
  <si>
    <t xml:space="preserve">Unknown with children
Average time
(minutes)</t>
  </si>
  <si>
    <t xml:space="preserve">Unknown with children
Percentage
of days</t>
  </si>
  <si>
    <t xml:space="preserve">Unknown with children
Sig. Difference</t>
  </si>
  <si>
    <t xml:space="preserve">Unknown without children
Average time
(minutes)</t>
  </si>
  <si>
    <t xml:space="preserve">Unknown without children
Percentage
of days</t>
  </si>
  <si>
    <t xml:space="preserve">Unknown without children
Sig. Difference</t>
  </si>
  <si>
    <t xml:space="preserve">White with children
Average time
(minutes)</t>
  </si>
  <si>
    <t xml:space="preserve">White with children
Percentage
of days</t>
  </si>
  <si>
    <t xml:space="preserve">White with children
Sig. Difference</t>
  </si>
  <si>
    <t xml:space="preserve">White without children
Average time
(minutes)</t>
  </si>
  <si>
    <t xml:space="preserve">White without children
Percentage
of days</t>
  </si>
  <si>
    <t xml:space="preserve">White without children
Sig. Difference</t>
  </si>
  <si>
    <t xml:space="preserve">[u]gh</t>
  </si>
  <si>
    <t xml:space="preserve">dh</t>
  </si>
  <si>
    <t xml:space="preserve">dg</t>
  </si>
  <si>
    <t xml:space="preserve">[u]g</t>
  </si>
  <si>
    <t xml:space="preserve">g</t>
  </si>
  <si>
    <t xml:space="preserve">[1]Base (diary days):
Asian, Asian Scottish or Asian British: 10
Other minority Ethnicities: 4
Unknown: 2
White: 10
</t>
  </si>
  <si>
    <t xml:space="preserve">h</t>
  </si>
  <si>
    <t xml:space="preserve">Female
Average time
(minutes)</t>
  </si>
  <si>
    <t xml:space="preserve">Female
Percentage
of days</t>
  </si>
  <si>
    <t xml:space="preserve">Female
Sig. Difference</t>
  </si>
  <si>
    <t xml:space="preserve">Male
Average time
(minutes)</t>
  </si>
  <si>
    <t xml:space="preserve">Male
Percentage
of days</t>
  </si>
  <si>
    <t xml:space="preserve">Male
Sig. Difference</t>
  </si>
  <si>
    <t xml:space="preserve">[1]Base (diary days):
Female: 632
Male: 468
</t>
  </si>
  <si>
    <t xml:space="preserve">[2]Labels used for significance reporting:
Female: a
Male: b
</t>
  </si>
  <si>
    <t xml:space="preserve">[1]Minimum Base (diary days):
Female: 35
Male: 26
</t>
  </si>
  <si>
    <t xml:space="preserve">Female with children
Average time
(minutes)</t>
  </si>
  <si>
    <t xml:space="preserve">Female with children
Percentage
of days</t>
  </si>
  <si>
    <t xml:space="preserve">Female with children
Sig. Difference</t>
  </si>
  <si>
    <t xml:space="preserve">Female without children
Average time
(minutes)</t>
  </si>
  <si>
    <t xml:space="preserve">Female without children
Percentage
of days</t>
  </si>
  <si>
    <t xml:space="preserve">Female without children
Sig. Difference</t>
  </si>
  <si>
    <t xml:space="preserve">Male with children
Average time
(minutes)</t>
  </si>
  <si>
    <t xml:space="preserve">Male with children
Percentage
of days</t>
  </si>
  <si>
    <t xml:space="preserve">Male with children
Sig. Difference</t>
  </si>
  <si>
    <t xml:space="preserve">Male without children
Average time
(minutes)</t>
  </si>
  <si>
    <t xml:space="preserve">Male without children
Percentage
of days</t>
  </si>
  <si>
    <t xml:space="preserve">Male without children
Sig. Difference</t>
  </si>
  <si>
    <t xml:space="preserve">[1]Base (diary days):
Female: 158
Male: 360
</t>
  </si>
  <si>
    <t xml:space="preserve">Christian
Average time
(minutes)</t>
  </si>
  <si>
    <t xml:space="preserve">Christian
Percentage
of days</t>
  </si>
  <si>
    <t xml:space="preserve">Christian
Sig. Difference</t>
  </si>
  <si>
    <t xml:space="preserve">No religion
Average time
(minutes)</t>
  </si>
  <si>
    <t xml:space="preserve">No religion
Percentage
of days</t>
  </si>
  <si>
    <t xml:space="preserve">No religion
Sig. Difference</t>
  </si>
  <si>
    <t xml:space="preserve">Other religions
Average time
(minutes)</t>
  </si>
  <si>
    <t xml:space="preserve">Other religions
Percentage
of days</t>
  </si>
  <si>
    <t xml:space="preserve">Other religions
Sig. Difference</t>
  </si>
  <si>
    <t xml:space="preserve">[o]d</t>
  </si>
  <si>
    <t xml:space="preserve">[o][u]ab</t>
  </si>
  <si>
    <t xml:space="preserve">[o][u]abc</t>
  </si>
  <si>
    <t xml:space="preserve">[1]Base (diary days):
Christian: 584
No religion: 468
Other religions: 28
Unknown: 20
</t>
  </si>
  <si>
    <t xml:space="preserve">[2]Labels used for significance reporting:
Christian: a
No religion: b
Other religions: c
Unknown: d
</t>
  </si>
  <si>
    <t xml:space="preserve">[u]ab</t>
  </si>
  <si>
    <t xml:space="preserve">[o][u]b</t>
  </si>
  <si>
    <t xml:space="preserve">[1]Minimum Base (diary days):
Christian: 35
No religion: 18
Other religions: 2
Unknown: 0
</t>
  </si>
  <si>
    <t xml:space="preserve">Christian with children
Average time
(minutes)</t>
  </si>
  <si>
    <t xml:space="preserve">Christian with children
Percentage
of days</t>
  </si>
  <si>
    <t xml:space="preserve">Christian with children
Sig. Difference</t>
  </si>
  <si>
    <t xml:space="preserve">Christian without children
Average time
(minutes)</t>
  </si>
  <si>
    <t xml:space="preserve">Christian without children
Percentage
of days</t>
  </si>
  <si>
    <t xml:space="preserve">Christian without children
Sig. Difference</t>
  </si>
  <si>
    <t xml:space="preserve">No religion with children
Average time
(minutes)</t>
  </si>
  <si>
    <t xml:space="preserve">No religion with children
Percentage
of days</t>
  </si>
  <si>
    <t xml:space="preserve">No religion with children
Sig. Difference</t>
  </si>
  <si>
    <t xml:space="preserve">No religion without children
Average time
(minutes)</t>
  </si>
  <si>
    <t xml:space="preserve">No religion without children
Percentage
of days</t>
  </si>
  <si>
    <t xml:space="preserve">No religion without children
Sig. Difference</t>
  </si>
  <si>
    <t xml:space="preserve">Other religions with children
Average time
(minutes)</t>
  </si>
  <si>
    <t xml:space="preserve">Other religions with children
Percentage
of days</t>
  </si>
  <si>
    <t xml:space="preserve">Other religions with children
Sig. Difference</t>
  </si>
  <si>
    <t xml:space="preserve">Other religions without children
Average time
(minutes)</t>
  </si>
  <si>
    <t xml:space="preserve">Other religions without children
Percentage
of days</t>
  </si>
  <si>
    <t xml:space="preserve">Other religions without children
Sig. Difference</t>
  </si>
  <si>
    <t xml:space="preserve">bdfh</t>
  </si>
  <si>
    <t xml:space="preserve">[1]Base (diary days):
Christian: 121
No religion: 343
Other religions: 118
Unknown: 283
</t>
  </si>
  <si>
    <t xml:space="preserve">Heterosexual or Straight
Average time
(minutes)</t>
  </si>
  <si>
    <t xml:space="preserve">Heterosexual or Straight
Percentage
of days</t>
  </si>
  <si>
    <t xml:space="preserve">Heterosexual or Straight
Sig. Difference</t>
  </si>
  <si>
    <t xml:space="preserve">LGB+
Average time
(minutes)</t>
  </si>
  <si>
    <t xml:space="preserve">LGB+
Percentage
of days</t>
  </si>
  <si>
    <t xml:space="preserve">LGB+
Sig. Difference</t>
  </si>
  <si>
    <t xml:space="preserve">[1]Base (diary days):
Heterosexual or Straight: 1017
LGB+: 68
Unknown: 15
</t>
  </si>
  <si>
    <t xml:space="preserve">[2]Labels used for significance reporting:
Heterosexual or Straight: a
LGB+: b
Unknown: c
</t>
  </si>
  <si>
    <t xml:space="preserve">[u]a</t>
  </si>
  <si>
    <t xml:space="preserve">[1]Minimum Base (diary days):
Heterosexual or Straight: 55
LGB+: 4
Unknown: 1
</t>
  </si>
  <si>
    <t xml:space="preserve">Heterosexual or Straight with children
Average time
(minutes)</t>
  </si>
  <si>
    <t xml:space="preserve">Heterosexual or Straight with children
Percentage
of days</t>
  </si>
  <si>
    <t xml:space="preserve">Heterosexual or Straight with children
Sig. Difference</t>
  </si>
  <si>
    <t xml:space="preserve">Heterosexual or Straight without children
Average time
(minutes)</t>
  </si>
  <si>
    <t xml:space="preserve">Heterosexual or Straight without children
Percentage
of days</t>
  </si>
  <si>
    <t xml:space="preserve">Heterosexual or Straight without children
Sig. Difference</t>
  </si>
  <si>
    <t xml:space="preserve">LGB+ with children
Average time
(minutes)</t>
  </si>
  <si>
    <t xml:space="preserve">LGB+ with children
Percentage
of days</t>
  </si>
  <si>
    <t xml:space="preserve">LGB+ with children
Sig. Difference</t>
  </si>
  <si>
    <t xml:space="preserve">LGB+ without children
Average time
(minutes)</t>
  </si>
  <si>
    <t xml:space="preserve">LGB+ without children
Percentage
of days</t>
  </si>
  <si>
    <t xml:space="preserve">LGB+ without children
Sig. Difference</t>
  </si>
  <si>
    <t xml:space="preserve">[1]Base (diary days):
Heterosexual or Straight: 234
LGB+: 609
Unknown: 12
</t>
  </si>
  <si>
    <t xml:space="preserve">£1700 p.m. and under
Average time
(minutes)</t>
  </si>
  <si>
    <t xml:space="preserve">£1700 p.m. and under
Percentage
of days</t>
  </si>
  <si>
    <t xml:space="preserve">£1700 p.m. and under
Sig. Difference</t>
  </si>
  <si>
    <t xml:space="preserve">£1700 to £3300 p.m.
Average time
(minutes)</t>
  </si>
  <si>
    <t xml:space="preserve">£1700 to £3300 p.m.
Percentage
of days</t>
  </si>
  <si>
    <t xml:space="preserve">£1700 to £3300 p.m.
Sig. Difference</t>
  </si>
  <si>
    <t xml:space="preserve">Other
Average time
(minutes)</t>
  </si>
  <si>
    <t xml:space="preserve">Other
Percentage
of days</t>
  </si>
  <si>
    <t xml:space="preserve">Other
Sig. Difference</t>
  </si>
  <si>
    <t xml:space="preserve">over £3300 p.m.
Average time
(minutes)</t>
  </si>
  <si>
    <t xml:space="preserve">over £3300 p.m.
Percentage
of days</t>
  </si>
  <si>
    <t xml:space="preserve">over £3300 p.m.
Sig. Difference</t>
  </si>
  <si>
    <t xml:space="preserve">[1]Base (diary days):
£1700 p.m. and under: 310
£1700 to £3300 p.m.: 342
over £3300 p.m.: 205
Other: 243
</t>
  </si>
  <si>
    <t xml:space="preserve">[2]Labels used for significance reporting:
£1700 p.m. and under: a
£1700 to £3300 p.m.: b
over £3300 p.m.: d
Other: c
</t>
  </si>
  <si>
    <t xml:space="preserve">[1]Minimum Base (diary days):
£1700 p.m. and under: 13
£1700 to £3300 p.m.: 27
over £3300 p.m.: 4
Other: 16
</t>
  </si>
  <si>
    <t xml:space="preserve">£1700 p.m. and under with children
Average time
(minutes)</t>
  </si>
  <si>
    <t xml:space="preserve">£1700 p.m. and under with children
Percentage
of days</t>
  </si>
  <si>
    <t xml:space="preserve">£1700 p.m. and under with children
Sig. Difference</t>
  </si>
  <si>
    <t xml:space="preserve">£1700 p.m. and under without children
Average time
(minutes)</t>
  </si>
  <si>
    <t xml:space="preserve">£1700 p.m. and under without children
Percentage
of days</t>
  </si>
  <si>
    <t xml:space="preserve">£1700 p.m. and under without children
Sig. Difference</t>
  </si>
  <si>
    <t xml:space="preserve">£1700 to £3300 p.m. with children
Average time
(minutes)</t>
  </si>
  <si>
    <t xml:space="preserve">£1700 to £3300 p.m. with children
Percentage
of days</t>
  </si>
  <si>
    <t xml:space="preserve">£1700 to £3300 p.m. with children
Sig. Difference</t>
  </si>
  <si>
    <t xml:space="preserve">£1700 to £3300 p.m. without children
Average time
(minutes)</t>
  </si>
  <si>
    <t xml:space="preserve">£1700 to £3300 p.m. without children
Percentage
of days</t>
  </si>
  <si>
    <t xml:space="preserve">£1700 to £3300 p.m. without children
Sig. Difference</t>
  </si>
  <si>
    <t xml:space="preserve">Other with children
Average time
(minutes)</t>
  </si>
  <si>
    <t xml:space="preserve">Other with children
Percentage
of days</t>
  </si>
  <si>
    <t xml:space="preserve">Other with children
Sig. Difference</t>
  </si>
  <si>
    <t xml:space="preserve">Other without children
Average time
(minutes)</t>
  </si>
  <si>
    <t xml:space="preserve">Other without children
Percentage
of days</t>
  </si>
  <si>
    <t xml:space="preserve">Other without children
Sig. Difference</t>
  </si>
  <si>
    <t xml:space="preserve">over £3300 p.m. with children
Average time
(minutes)</t>
  </si>
  <si>
    <t xml:space="preserve">over £3300 p.m. with children
Percentage
of days</t>
  </si>
  <si>
    <t xml:space="preserve">over £3300 p.m. with children
Sig. Difference</t>
  </si>
  <si>
    <t xml:space="preserve">over £3300 p.m. without children
Average time
(minutes)</t>
  </si>
  <si>
    <t xml:space="preserve">over £3300 p.m. without children
Percentage
of days</t>
  </si>
  <si>
    <t xml:space="preserve">over £3300 p.m. without children
Sig. Difference</t>
  </si>
  <si>
    <t xml:space="preserve">[u]bfh</t>
  </si>
  <si>
    <t xml:space="preserve">aceg</t>
  </si>
  <si>
    <t xml:space="preserve">ceg</t>
  </si>
  <si>
    <t xml:space="preserve">[u]bdfh</t>
  </si>
  <si>
    <t xml:space="preserve">[1]Base (diary days):
£1700 p.m. and under: 32
£1700 to £3300 p.m.: 173
over £3300 p.m.: 97
Other: 202
</t>
  </si>
  <si>
    <t xml:space="preserve">[u]aceg</t>
  </si>
  <si>
    <t xml:space="preserve">Activity Category</t>
  </si>
  <si>
    <t xml:space="preserve">Lower-level activity</t>
  </si>
  <si>
    <t xml:space="preserve">Notes</t>
  </si>
  <si>
    <t xml:space="preserve">Activity not doing secondary childcare</t>
  </si>
  <si>
    <t xml:space="preserve">Activity not doing childcare</t>
  </si>
  <si>
    <t xml:space="preserve">Activity not enjoyed</t>
  </si>
  <si>
    <t xml:space="preserve">Attending a political meeting</t>
  </si>
  <si>
    <t xml:space="preserve">Excluding where also looking after children</t>
  </si>
  <si>
    <t xml:space="preserve">Attending religious event or meeting</t>
  </si>
  <si>
    <t xml:space="preserve">Hobbies and other leisure activities</t>
  </si>
  <si>
    <t xml:space="preserve">Just talking with spouse, children or parents, family, friends or neighbours</t>
  </si>
  <si>
    <t xml:space="preserve">Meditating, having a massage, spa or well-being treatments</t>
  </si>
  <si>
    <t xml:space="preserve">Playing other sports and exercising, including hiking</t>
  </si>
  <si>
    <t xml:space="preserve">Playing team sports</t>
  </si>
  <si>
    <t xml:space="preserve">Socialising, spending time with friends, family, neighbours and colleagues</t>
  </si>
  <si>
    <t xml:space="preserve">Telephoning, texting, emailing or writing letters with friends and family</t>
  </si>
  <si>
    <t xml:space="preserve">Visits to cinema, theatre, concerts, sporting events, museums, galleries, library etc.</t>
  </si>
  <si>
    <t xml:space="preserve">Assisting others online e.g. forum</t>
  </si>
  <si>
    <t xml:space="preserve">Creating or coding a website</t>
  </si>
  <si>
    <t xml:space="preserve">Finding guidance on internet e.g. YouTube or websites</t>
  </si>
  <si>
    <t xml:space="preserve">On a work break (e.g. lunch)</t>
  </si>
  <si>
    <t xml:space="preserve">On computer (no main purpose)</t>
  </si>
  <si>
    <t xml:space="preserve">Supporting a cause on social media or petition website</t>
  </si>
  <si>
    <t xml:space="preserve">Using a computer for other purposes (not elsewhere listed)</t>
  </si>
  <si>
    <t xml:space="preserve">Using a device for directions</t>
  </si>
  <si>
    <t xml:space="preserve">Window shopping</t>
  </si>
  <si>
    <t xml:space="preserve">Writing online public blogs or reviews</t>
  </si>
  <si>
    <t xml:space="preserve">Writing online/creating content for public</t>
  </si>
  <si>
    <t xml:space="preserve">Writing open source software for public</t>
  </si>
  <si>
    <t xml:space="preserve">Browsing internet</t>
  </si>
  <si>
    <t xml:space="preserve">Checking email</t>
  </si>
  <si>
    <t xml:space="preserve">Checking or using social media</t>
  </si>
  <si>
    <t xml:space="preserve">Listening to music, podcasts, audiobooks</t>
  </si>
  <si>
    <t xml:space="preserve">Playing games/ computer gaming</t>
  </si>
  <si>
    <t xml:space="preserve">Reading books, magazines or newspapers</t>
  </si>
  <si>
    <t xml:space="preserve">Streaming TV or videos on the internet for entertainment (e.g. Netflix, Now TV or Youtube)</t>
  </si>
  <si>
    <t xml:space="preserve">Taking other form of leisure time</t>
  </si>
  <si>
    <t xml:space="preserve">Watching TV, Blu-ray or DVDs</t>
  </si>
  <si>
    <t xml:space="preserve">Leasing or renting things you own, excluding business</t>
  </si>
  <si>
    <t xml:space="preserve">Providing childcare/cleaning/handyman/odd jobs for pay (exclude main job or delivery services)</t>
  </si>
  <si>
    <t xml:space="preserve">Using your private vehicle to earn money, including delivery services</t>
  </si>
  <si>
    <t xml:space="preserve">Working</t>
  </si>
  <si>
    <t xml:space="preserve">Selling your things, apart from home (e.g. Ebay)</t>
  </si>
  <si>
    <t xml:space="preserve">Showing your own house/flat/building to potential buyers</t>
  </si>
  <si>
    <t xml:space="preserve">Work from home, cafe or other workspace</t>
  </si>
  <si>
    <t xml:space="preserve">Working from a café or other workspace</t>
  </si>
  <si>
    <t xml:space="preserve">Working from home</t>
  </si>
  <si>
    <t xml:space="preserve">Drinking (e.g. tea, coffee, alcohol)</t>
  </si>
  <si>
    <t xml:space="preserve">Eating/eating out/take-away (e.g. breakfast, lunch, dinner)</t>
  </si>
  <si>
    <t xml:space="preserve">Snacking</t>
  </si>
  <si>
    <t xml:space="preserve">Washing, showering, getting ready, using the bathroom, etc</t>
  </si>
  <si>
    <t xml:space="preserve">Gym, fitness, and exercise classes</t>
  </si>
  <si>
    <t xml:space="preserve">Other health or well-being activity</t>
  </si>
  <si>
    <t xml:space="preserve">Running or jogging</t>
  </si>
  <si>
    <t xml:space="preserve">Resting (doing nothing) or in bed not asleep</t>
  </si>
  <si>
    <t xml:space="preserve">Sleeping</t>
  </si>
  <si>
    <t xml:space="preserve">Homeschooling children</t>
  </si>
  <si>
    <t xml:space="preserve">Split by own/other children</t>
  </si>
  <si>
    <t xml:space="preserve">Reading, playing with, or helping children with homework</t>
  </si>
  <si>
    <t xml:space="preserve">Banking/Household errands/appointments including GP and dentist</t>
  </si>
  <si>
    <t xml:space="preserve">Buying something, shopping</t>
  </si>
  <si>
    <t xml:space="preserve">? - this is further split by type of shopping so we can include specific categories</t>
  </si>
  <si>
    <t xml:space="preserve">Cleaning, hoovering, tidying house</t>
  </si>
  <si>
    <t xml:space="preserve">Ironing, washing or mending clothes etc</t>
  </si>
  <si>
    <t xml:space="preserve">Making food and drinks, cooking or washing up</t>
  </si>
  <si>
    <t xml:space="preserve">Washing up</t>
  </si>
  <si>
    <t xml:space="preserve">Feeding, washing, dressing or preparing meals for children</t>
  </si>
  <si>
    <t xml:space="preserve">Other childcare not elsewhere listed</t>
  </si>
  <si>
    <t xml:space="preserve">Supporting, comforting or cuddling children</t>
  </si>
  <si>
    <t xml:space="preserve">Time with child in your care (secondary activity)</t>
  </si>
  <si>
    <t xml:space="preserve">Browsing things to buy later</t>
  </si>
  <si>
    <t xml:space="preserve">Caring for or playing with pets (including walking the dog)</t>
  </si>
  <si>
    <t xml:space="preserve">DIY or Gardening</t>
  </si>
  <si>
    <t xml:space="preserve">Helping, caring or looking after adults</t>
  </si>
  <si>
    <t xml:space="preserve">Packing, preparing for journey</t>
  </si>
  <si>
    <t xml:space="preserve">Queueing or waiting</t>
  </si>
  <si>
    <t xml:space="preserve">Repairing, maintaining or making household goods, or vehicles</t>
  </si>
  <si>
    <t xml:space="preserve">Time with an adult in your care (secondary activity)</t>
  </si>
  <si>
    <t xml:space="preserve">Volunteering as part of a group, organisation, charity or sports club</t>
  </si>
  <si>
    <t xml:space="preserve">Attending formal education, lectures, classes, university (not for leisure)</t>
  </si>
  <si>
    <t xml:space="preserve">Studying, revising or homework time</t>
  </si>
  <si>
    <t xml:space="preserve">Taking a course for fun</t>
  </si>
  <si>
    <t xml:space="preserve">Travel/Transport (e.g. walking, driving)</t>
  </si>
  <si>
    <t xml:space="preserve">Leisure with secondary childcare</t>
  </si>
  <si>
    <t xml:space="preserve">Completing the diary</t>
  </si>
  <si>
    <t xml:space="preserve">Non-Specified</t>
  </si>
  <si>
    <t xml:space="preserve">Other activities not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</si>
</sst>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60">
    <numFmt numFmtId="166" formatCode="#,##0"/>
    <numFmt numFmtId="167" formatCode="#,##0"/>
    <numFmt numFmtId="168" formatCode="0.00"/>
    <numFmt numFmtId="169" formatCode="0.00"/>
    <numFmt numFmtId="170" formatCode="0%"/>
    <numFmt numFmtId="171" formatCode="0%"/>
    <numFmt numFmtId="172" formatCode="#,##0"/>
    <numFmt numFmtId="173" formatCode="#,##0"/>
    <numFmt numFmtId="174" formatCode="0.00"/>
    <numFmt numFmtId="175" formatCode="0.00"/>
    <numFmt numFmtId="176" formatCode="0%"/>
    <numFmt numFmtId="177" formatCode="0%"/>
    <numFmt numFmtId="178" formatCode="#,##0"/>
    <numFmt numFmtId="179" formatCode="#,##0"/>
    <numFmt numFmtId="180" formatCode="0.00"/>
    <numFmt numFmtId="181" formatCode="0.00"/>
    <numFmt numFmtId="182" formatCode="0%"/>
    <numFmt numFmtId="183" formatCode="0%"/>
    <numFmt numFmtId="184" formatCode="#,##0"/>
    <numFmt numFmtId="185" formatCode="#,##0"/>
    <numFmt numFmtId="186" formatCode="0.00"/>
    <numFmt numFmtId="187" formatCode="0.00"/>
    <numFmt numFmtId="188" formatCode="0%"/>
    <numFmt numFmtId="189" formatCode="0%"/>
    <numFmt numFmtId="190" formatCode="#,##0"/>
    <numFmt numFmtId="191" formatCode="#,##0"/>
    <numFmt numFmtId="192" formatCode="0.00"/>
    <numFmt numFmtId="193" formatCode="0.00"/>
    <numFmt numFmtId="194" formatCode="0%"/>
    <numFmt numFmtId="195" formatCode="0%"/>
    <numFmt numFmtId="196" formatCode="#,##0"/>
    <numFmt numFmtId="197" formatCode="#,##0"/>
    <numFmt numFmtId="198" formatCode="#,##0"/>
    <numFmt numFmtId="199" formatCode="#,##0"/>
    <numFmt numFmtId="200" formatCode="#,##0"/>
    <numFmt numFmtId="201" formatCode="#,##0"/>
    <numFmt numFmtId="202" formatCode="#,##0"/>
    <numFmt numFmtId="203" formatCode="#,##0"/>
    <numFmt numFmtId="204" formatCode="#,##0"/>
    <numFmt numFmtId="205" formatCode="#,##0"/>
    <numFmt numFmtId="206" formatCode="#,##0"/>
    <numFmt numFmtId="207" formatCode="#,##0"/>
    <numFmt numFmtId="208" formatCode="0.00"/>
    <numFmt numFmtId="209" formatCode="0.00"/>
    <numFmt numFmtId="210" formatCode="0%"/>
    <numFmt numFmtId="211" formatCode="0%"/>
    <numFmt numFmtId="212" formatCode="#,##0"/>
    <numFmt numFmtId="213" formatCode="#,##0"/>
    <numFmt numFmtId="214" formatCode="0.00"/>
    <numFmt numFmtId="215" formatCode="0.00"/>
    <numFmt numFmtId="216" formatCode="0%"/>
    <numFmt numFmtId="217" formatCode="0%"/>
    <numFmt numFmtId="218" formatCode="#,##0"/>
    <numFmt numFmtId="219" formatCode="#,##0"/>
    <numFmt numFmtId="220" formatCode="#,##0"/>
    <numFmt numFmtId="221" formatCode="#,##0"/>
    <numFmt numFmtId="222" formatCode="0%"/>
    <numFmt numFmtId="223" formatCode="0%"/>
    <numFmt numFmtId="224" formatCode="#,##0"/>
    <numFmt numFmtId="225" formatCode="#,##0"/>
    <numFmt numFmtId="226" formatCode="#,##0"/>
    <numFmt numFmtId="227" formatCode="#,##0"/>
    <numFmt numFmtId="228" formatCode="0%"/>
    <numFmt numFmtId="229" formatCode="0%"/>
    <numFmt numFmtId="230" formatCode="#,##0"/>
    <numFmt numFmtId="231" formatCode="#,##0"/>
    <numFmt numFmtId="232" formatCode="0.00"/>
    <numFmt numFmtId="233" formatCode="0.00"/>
    <numFmt numFmtId="234" formatCode="0%"/>
    <numFmt numFmtId="235" formatCode="0%"/>
    <numFmt numFmtId="236" formatCode="#,##0"/>
    <numFmt numFmtId="237" formatCode="#,##0"/>
    <numFmt numFmtId="238" formatCode="0.00"/>
    <numFmt numFmtId="239" formatCode="0.00"/>
    <numFmt numFmtId="240" formatCode="0%"/>
    <numFmt numFmtId="241" formatCode="0%"/>
    <numFmt numFmtId="242" formatCode="#,##0"/>
    <numFmt numFmtId="243" formatCode="#,##0"/>
    <numFmt numFmtId="244" formatCode="0.00"/>
    <numFmt numFmtId="245" formatCode="0.00"/>
    <numFmt numFmtId="246" formatCode="0%"/>
    <numFmt numFmtId="247" formatCode="0%"/>
    <numFmt numFmtId="248" formatCode="#,##0"/>
    <numFmt numFmtId="249" formatCode="#,##0"/>
    <numFmt numFmtId="250" formatCode="0.00"/>
    <numFmt numFmtId="251" formatCode="0.00"/>
    <numFmt numFmtId="252" formatCode="0%"/>
    <numFmt numFmtId="253" formatCode="0%"/>
    <numFmt numFmtId="254" formatCode="#,##0"/>
    <numFmt numFmtId="255" formatCode="#,##0"/>
    <numFmt numFmtId="256" formatCode="#,##0"/>
    <numFmt numFmtId="257" formatCode="#,##0"/>
    <numFmt numFmtId="258" formatCode="0%"/>
    <numFmt numFmtId="259" formatCode="0%"/>
    <numFmt numFmtId="260" formatCode="#,##0"/>
    <numFmt numFmtId="261" formatCode="#,##0"/>
    <numFmt numFmtId="262" formatCode="0.00"/>
    <numFmt numFmtId="263" formatCode="0.00"/>
    <numFmt numFmtId="264" formatCode="0%"/>
    <numFmt numFmtId="265" formatCode="0%"/>
    <numFmt numFmtId="266" formatCode="#,##0"/>
    <numFmt numFmtId="267" formatCode="#,##0"/>
    <numFmt numFmtId="268" formatCode="0.00"/>
    <numFmt numFmtId="269" formatCode="0.00"/>
    <numFmt numFmtId="270" formatCode="0%"/>
    <numFmt numFmtId="271" formatCode="0%"/>
    <numFmt numFmtId="272" formatCode="#,##0"/>
    <numFmt numFmtId="273" formatCode="#,##0"/>
    <numFmt numFmtId="274" formatCode="0.00"/>
    <numFmt numFmtId="275" formatCode="0.00"/>
    <numFmt numFmtId="276" formatCode="0%"/>
    <numFmt numFmtId="277" formatCode="0%"/>
    <numFmt numFmtId="278" formatCode="#,##0"/>
    <numFmt numFmtId="279" formatCode="#,##0"/>
    <numFmt numFmtId="280" formatCode="#,##0"/>
    <numFmt numFmtId="281" formatCode="#,##0"/>
    <numFmt numFmtId="282" formatCode="0%"/>
    <numFmt numFmtId="283" formatCode="0%"/>
    <numFmt numFmtId="284" formatCode="#,##0"/>
    <numFmt numFmtId="285" formatCode="#,##0"/>
    <numFmt numFmtId="286" formatCode="#,##0"/>
    <numFmt numFmtId="287" formatCode="#,##0"/>
    <numFmt numFmtId="288" formatCode="0%"/>
    <numFmt numFmtId="289" formatCode="0%"/>
    <numFmt numFmtId="290" formatCode="#,##0"/>
    <numFmt numFmtId="291" formatCode="#,##0"/>
    <numFmt numFmtId="292" formatCode="0.00"/>
    <numFmt numFmtId="293" formatCode="0.00"/>
    <numFmt numFmtId="294" formatCode="0%"/>
    <numFmt numFmtId="295" formatCode="0%"/>
    <numFmt numFmtId="296" formatCode="#,##0"/>
    <numFmt numFmtId="297" formatCode="#,##0"/>
    <numFmt numFmtId="298" formatCode="#,##0"/>
    <numFmt numFmtId="299" formatCode="#,##0"/>
    <numFmt numFmtId="300" formatCode="0%"/>
    <numFmt numFmtId="301" formatCode="0%"/>
    <numFmt numFmtId="302" formatCode="#,##0"/>
    <numFmt numFmtId="303" formatCode="#,##0"/>
    <numFmt numFmtId="304" formatCode="0.00"/>
    <numFmt numFmtId="305" formatCode="0.00"/>
    <numFmt numFmtId="306" formatCode="0%"/>
    <numFmt numFmtId="307" formatCode="0%"/>
    <numFmt numFmtId="308" formatCode="#,##0"/>
    <numFmt numFmtId="309" formatCode="#,##0"/>
    <numFmt numFmtId="310" formatCode="#,##0"/>
    <numFmt numFmtId="311" formatCode="#,##0"/>
    <numFmt numFmtId="312" formatCode="0%"/>
    <numFmt numFmtId="313" formatCode="0%"/>
    <numFmt numFmtId="314" formatCode="#,##0"/>
    <numFmt numFmtId="315" formatCode="#,##0"/>
    <numFmt numFmtId="316" formatCode="#,##0"/>
    <numFmt numFmtId="317" formatCode="#,##0"/>
    <numFmt numFmtId="318" formatCode="0%"/>
    <numFmt numFmtId="319" formatCode="0%"/>
    <numFmt numFmtId="320" formatCode="#,##0"/>
    <numFmt numFmtId="321" formatCode="#,##0"/>
    <numFmt numFmtId="322" formatCode="0.00"/>
    <numFmt numFmtId="323" formatCode="0.00"/>
    <numFmt numFmtId="324" formatCode="0%"/>
    <numFmt numFmtId="325" formatCode="0%"/>
    <numFmt numFmtId="326" formatCode="#,##0"/>
    <numFmt numFmtId="327" formatCode="#,##0"/>
    <numFmt numFmtId="328" formatCode="0.00"/>
    <numFmt numFmtId="329" formatCode="0.00"/>
    <numFmt numFmtId="330" formatCode="0%"/>
    <numFmt numFmtId="331" formatCode="0%"/>
    <numFmt numFmtId="332" formatCode="#,##0"/>
    <numFmt numFmtId="333" formatCode="#,##0"/>
    <numFmt numFmtId="334" formatCode="0.00"/>
    <numFmt numFmtId="335" formatCode="0.00"/>
    <numFmt numFmtId="336" formatCode="0%"/>
    <numFmt numFmtId="337" formatCode="0%"/>
    <numFmt numFmtId="338" formatCode="#,##0"/>
    <numFmt numFmtId="339" formatCode="#,##0"/>
    <numFmt numFmtId="340" formatCode="0.00"/>
    <numFmt numFmtId="341" formatCode="0.00"/>
    <numFmt numFmtId="342" formatCode="0%"/>
    <numFmt numFmtId="343" formatCode="0%"/>
    <numFmt numFmtId="344" formatCode="#,##0"/>
    <numFmt numFmtId="345" formatCode="#,##0"/>
    <numFmt numFmtId="346" formatCode="#,##0"/>
    <numFmt numFmtId="347" formatCode="#,##0"/>
    <numFmt numFmtId="348" formatCode="#,##0"/>
    <numFmt numFmtId="349" formatCode="#,##0"/>
    <numFmt numFmtId="350" formatCode="#,##0"/>
    <numFmt numFmtId="351" formatCode="#,##0"/>
    <numFmt numFmtId="352" formatCode="0.00"/>
    <numFmt numFmtId="353" formatCode="0.00"/>
    <numFmt numFmtId="354" formatCode="0%"/>
    <numFmt numFmtId="355" formatCode="0%"/>
    <numFmt numFmtId="356" formatCode="#,##0"/>
    <numFmt numFmtId="357" formatCode="#,##0"/>
    <numFmt numFmtId="358" formatCode="0.00"/>
    <numFmt numFmtId="359" formatCode="0.00"/>
    <numFmt numFmtId="360" formatCode="0%"/>
    <numFmt numFmtId="361" formatCode="0%"/>
    <numFmt numFmtId="362" formatCode="#,##0"/>
    <numFmt numFmtId="363" formatCode="#,##0"/>
    <numFmt numFmtId="364" formatCode="0.00"/>
    <numFmt numFmtId="365" formatCode="0.00"/>
    <numFmt numFmtId="366" formatCode="0%"/>
    <numFmt numFmtId="367" formatCode="0%"/>
    <numFmt numFmtId="368" formatCode="#,##0"/>
    <numFmt numFmtId="369" formatCode="#,##0"/>
    <numFmt numFmtId="370" formatCode="0.00"/>
    <numFmt numFmtId="371" formatCode="0.00"/>
    <numFmt numFmtId="372" formatCode="0%"/>
    <numFmt numFmtId="373" formatCode="0%"/>
    <numFmt numFmtId="374" formatCode="#,##0"/>
    <numFmt numFmtId="375" formatCode="#,##0"/>
    <numFmt numFmtId="376" formatCode="0.00"/>
    <numFmt numFmtId="377" formatCode="0.00"/>
    <numFmt numFmtId="378" formatCode="0%"/>
    <numFmt numFmtId="379" formatCode="0%"/>
    <numFmt numFmtId="380" formatCode="#,##0"/>
    <numFmt numFmtId="381" formatCode="#,##0"/>
    <numFmt numFmtId="382" formatCode="0.00"/>
    <numFmt numFmtId="383" formatCode="0.00"/>
    <numFmt numFmtId="384" formatCode="0%"/>
    <numFmt numFmtId="385" formatCode="0%"/>
    <numFmt numFmtId="386" formatCode="#,##0"/>
    <numFmt numFmtId="387" formatCode="#,##0"/>
    <numFmt numFmtId="388" formatCode="0.00"/>
    <numFmt numFmtId="389" formatCode="0.00"/>
    <numFmt numFmtId="390" formatCode="0%"/>
    <numFmt numFmtId="391" formatCode="0%"/>
    <numFmt numFmtId="392" formatCode="#,##0"/>
    <numFmt numFmtId="393" formatCode="#,##0"/>
    <numFmt numFmtId="394" formatCode="0.00"/>
    <numFmt numFmtId="395" formatCode="0.00"/>
    <numFmt numFmtId="396" formatCode="0%"/>
    <numFmt numFmtId="397" formatCode="0%"/>
    <numFmt numFmtId="398" formatCode="#,##0"/>
    <numFmt numFmtId="399" formatCode="#,##0"/>
    <numFmt numFmtId="400" formatCode="0.00"/>
    <numFmt numFmtId="401" formatCode="0.00"/>
    <numFmt numFmtId="402" formatCode="0%"/>
    <numFmt numFmtId="403" formatCode="0%"/>
    <numFmt numFmtId="404" formatCode="#,##0"/>
    <numFmt numFmtId="405" formatCode="#,##0"/>
    <numFmt numFmtId="406" formatCode="#,##0"/>
    <numFmt numFmtId="407" formatCode="#,##0"/>
    <numFmt numFmtId="408" formatCode="0%"/>
    <numFmt numFmtId="409" formatCode="0%"/>
    <numFmt numFmtId="410" formatCode="#,##0"/>
    <numFmt numFmtId="411" formatCode="#,##0"/>
    <numFmt numFmtId="412" formatCode="0.00"/>
    <numFmt numFmtId="413" formatCode="0.00"/>
    <numFmt numFmtId="414" formatCode="0%"/>
    <numFmt numFmtId="415" formatCode="0%"/>
    <numFmt numFmtId="416" formatCode="#,##0"/>
    <numFmt numFmtId="417" formatCode="#,##0"/>
    <numFmt numFmtId="418" formatCode="0.00"/>
    <numFmt numFmtId="419" formatCode="0.00"/>
    <numFmt numFmtId="420" formatCode="0%"/>
    <numFmt numFmtId="421" formatCode="0%"/>
    <numFmt numFmtId="422" formatCode="#,##0"/>
    <numFmt numFmtId="423" formatCode="#,##0"/>
    <numFmt numFmtId="424" formatCode="0.00"/>
    <numFmt numFmtId="425" formatCode="0.00"/>
    <numFmt numFmtId="426" formatCode="0%"/>
    <numFmt numFmtId="427" formatCode="0%"/>
    <numFmt numFmtId="428" formatCode="#,##0"/>
    <numFmt numFmtId="429" formatCode="#,##0"/>
    <numFmt numFmtId="430" formatCode="0.00"/>
    <numFmt numFmtId="431" formatCode="0.00"/>
    <numFmt numFmtId="432" formatCode="0%"/>
    <numFmt numFmtId="433" formatCode="0%"/>
    <numFmt numFmtId="434" formatCode="#,##0"/>
    <numFmt numFmtId="435" formatCode="#,##0"/>
    <numFmt numFmtId="436" formatCode="0.00"/>
    <numFmt numFmtId="437" formatCode="0.00"/>
    <numFmt numFmtId="438" formatCode="0%"/>
    <numFmt numFmtId="439" formatCode="0%"/>
    <numFmt numFmtId="440" formatCode="#,##0"/>
    <numFmt numFmtId="441" formatCode="#,##0"/>
    <numFmt numFmtId="442" formatCode="0.00"/>
    <numFmt numFmtId="443" formatCode="0.00"/>
    <numFmt numFmtId="444" formatCode="0%"/>
    <numFmt numFmtId="445" formatCode="0%"/>
    <numFmt numFmtId="446" formatCode="#,##0"/>
    <numFmt numFmtId="447" formatCode="#,##0"/>
    <numFmt numFmtId="448" formatCode="0.00"/>
    <numFmt numFmtId="449" formatCode="0.00"/>
    <numFmt numFmtId="450" formatCode="0%"/>
    <numFmt numFmtId="451" formatCode="0%"/>
    <numFmt numFmtId="452" formatCode="#,##0"/>
    <numFmt numFmtId="453" formatCode="#,##0"/>
    <numFmt numFmtId="454" formatCode="#,##0"/>
    <numFmt numFmtId="455" formatCode="#,##0"/>
    <numFmt numFmtId="456" formatCode="#,##0"/>
    <numFmt numFmtId="457" formatCode="#,##0"/>
    <numFmt numFmtId="458" formatCode="#,##0"/>
    <numFmt numFmtId="459" formatCode="#,##0"/>
    <numFmt numFmtId="460" formatCode="#,##0"/>
    <numFmt numFmtId="461" formatCode="#,##0"/>
    <numFmt numFmtId="462" formatCode="#,##0"/>
    <numFmt numFmtId="463" formatCode="#,##0"/>
    <numFmt numFmtId="464" formatCode="0.00"/>
    <numFmt numFmtId="465" formatCode="0.00"/>
    <numFmt numFmtId="466" formatCode="0%"/>
    <numFmt numFmtId="467" formatCode="0%"/>
    <numFmt numFmtId="468" formatCode="#,##0"/>
    <numFmt numFmtId="469" formatCode="#,##0"/>
    <numFmt numFmtId="470" formatCode="0.00"/>
    <numFmt numFmtId="471" formatCode="0.00"/>
    <numFmt numFmtId="472" formatCode="0%"/>
    <numFmt numFmtId="473" formatCode="0%"/>
    <numFmt numFmtId="474" formatCode="#,##0"/>
    <numFmt numFmtId="475" formatCode="#,##0"/>
    <numFmt numFmtId="476" formatCode="0.00"/>
    <numFmt numFmtId="477" formatCode="0.00"/>
    <numFmt numFmtId="478" formatCode="0%"/>
    <numFmt numFmtId="479" formatCode="0%"/>
    <numFmt numFmtId="480" formatCode="#,##0"/>
    <numFmt numFmtId="481" formatCode="#,##0"/>
    <numFmt numFmtId="482" formatCode="#,##0"/>
    <numFmt numFmtId="483" formatCode="#,##0"/>
    <numFmt numFmtId="484" formatCode="0%"/>
    <numFmt numFmtId="485" formatCode="0%"/>
    <numFmt numFmtId="486" formatCode="#,##0"/>
    <numFmt numFmtId="487" formatCode="#,##0"/>
    <numFmt numFmtId="488" formatCode="#,##0"/>
    <numFmt numFmtId="489" formatCode="#,##0"/>
    <numFmt numFmtId="490" formatCode="0%"/>
    <numFmt numFmtId="491" formatCode="0%"/>
    <numFmt numFmtId="492" formatCode="#,##0"/>
    <numFmt numFmtId="493" formatCode="#,##0"/>
    <numFmt numFmtId="494" formatCode="#,##0"/>
    <numFmt numFmtId="495" formatCode="#,##0"/>
    <numFmt numFmtId="496" formatCode="0%"/>
    <numFmt numFmtId="497" formatCode="0%"/>
    <numFmt numFmtId="498" formatCode="#,##0"/>
    <numFmt numFmtId="499" formatCode="#,##0"/>
    <numFmt numFmtId="500" formatCode="#,##0"/>
    <numFmt numFmtId="501" formatCode="#,##0"/>
    <numFmt numFmtId="502" formatCode="0%"/>
    <numFmt numFmtId="503" formatCode="0%"/>
    <numFmt numFmtId="504" formatCode="#,##0"/>
    <numFmt numFmtId="505" formatCode="#,##0"/>
    <numFmt numFmtId="506" formatCode="#,##0"/>
    <numFmt numFmtId="507" formatCode="#,##0"/>
    <numFmt numFmtId="508" formatCode="0%"/>
    <numFmt numFmtId="509" formatCode="0%"/>
    <numFmt numFmtId="510" formatCode="#,##0"/>
    <numFmt numFmtId="511" formatCode="#,##0"/>
    <numFmt numFmtId="512" formatCode="0.00"/>
    <numFmt numFmtId="513" formatCode="0.00"/>
    <numFmt numFmtId="514" formatCode="0%"/>
    <numFmt numFmtId="515" formatCode="0%"/>
    <numFmt numFmtId="516" formatCode="#,##0"/>
    <numFmt numFmtId="517" formatCode="#,##0"/>
    <numFmt numFmtId="518" formatCode="0.00"/>
    <numFmt numFmtId="519" formatCode="0.00"/>
    <numFmt numFmtId="520" formatCode="0%"/>
    <numFmt numFmtId="521" formatCode="0%"/>
    <numFmt numFmtId="522" formatCode="#,##0"/>
    <numFmt numFmtId="523" formatCode="#,##0"/>
    <numFmt numFmtId="524" formatCode="0.00"/>
    <numFmt numFmtId="525" formatCode="0.00"/>
    <numFmt numFmtId="526" formatCode="0%"/>
    <numFmt numFmtId="527" formatCode="0%"/>
    <numFmt numFmtId="528" formatCode="#,##0"/>
    <numFmt numFmtId="529" formatCode="#,##0"/>
    <numFmt numFmtId="530" formatCode="0.00"/>
    <numFmt numFmtId="531" formatCode="0.00"/>
    <numFmt numFmtId="532" formatCode="0%"/>
    <numFmt numFmtId="533" formatCode="0%"/>
    <numFmt numFmtId="534" formatCode="#,##0"/>
    <numFmt numFmtId="535" formatCode="#,##0"/>
    <numFmt numFmtId="536" formatCode="#,##0"/>
    <numFmt numFmtId="537" formatCode="#,##0"/>
    <numFmt numFmtId="538" formatCode="0%"/>
    <numFmt numFmtId="539" formatCode="0%"/>
    <numFmt numFmtId="540" formatCode="#,##0"/>
    <numFmt numFmtId="541" formatCode="#,##0"/>
    <numFmt numFmtId="542" formatCode="#,##0"/>
    <numFmt numFmtId="543" formatCode="#,##0"/>
    <numFmt numFmtId="544" formatCode="0%"/>
    <numFmt numFmtId="545" formatCode="0%"/>
    <numFmt numFmtId="546" formatCode="#,##0"/>
    <numFmt numFmtId="547" formatCode="#,##0"/>
    <numFmt numFmtId="548" formatCode="#,##0"/>
    <numFmt numFmtId="549" formatCode="#,##0"/>
    <numFmt numFmtId="550" formatCode="0%"/>
    <numFmt numFmtId="551" formatCode="0%"/>
    <numFmt numFmtId="552" formatCode="#,##0"/>
    <numFmt numFmtId="553" formatCode="#,##0"/>
    <numFmt numFmtId="554" formatCode="#,##0"/>
    <numFmt numFmtId="555" formatCode="#,##0"/>
    <numFmt numFmtId="556" formatCode="0%"/>
    <numFmt numFmtId="557" formatCode="0%"/>
    <numFmt numFmtId="558" formatCode="#,##0"/>
    <numFmt numFmtId="559" formatCode="#,##0"/>
    <numFmt numFmtId="560" formatCode="#,##0"/>
    <numFmt numFmtId="561" formatCode="#,##0"/>
    <numFmt numFmtId="562" formatCode="0%"/>
    <numFmt numFmtId="563" formatCode="0%"/>
    <numFmt numFmtId="564" formatCode="#,##0"/>
    <numFmt numFmtId="565" formatCode="#,##0"/>
    <numFmt numFmtId="566" formatCode="#,##0"/>
    <numFmt numFmtId="567" formatCode="#,##0"/>
    <numFmt numFmtId="568" formatCode="0%"/>
    <numFmt numFmtId="569" formatCode="0%"/>
    <numFmt numFmtId="570" formatCode="#,##0"/>
    <numFmt numFmtId="571" formatCode="#,##0"/>
    <numFmt numFmtId="572" formatCode="0.00"/>
    <numFmt numFmtId="573" formatCode="0.00"/>
    <numFmt numFmtId="574" formatCode="0%"/>
    <numFmt numFmtId="575" formatCode="0%"/>
    <numFmt numFmtId="576" formatCode="#,##0"/>
    <numFmt numFmtId="577" formatCode="#,##0"/>
    <numFmt numFmtId="578" formatCode="0.00"/>
    <numFmt numFmtId="579" formatCode="0.00"/>
    <numFmt numFmtId="580" formatCode="0%"/>
    <numFmt numFmtId="581" formatCode="0%"/>
    <numFmt numFmtId="582" formatCode="#,##0"/>
    <numFmt numFmtId="583" formatCode="#,##0"/>
    <numFmt numFmtId="584" formatCode="0.00"/>
    <numFmt numFmtId="585" formatCode="0.00"/>
    <numFmt numFmtId="586" formatCode="0%"/>
    <numFmt numFmtId="587" formatCode="0%"/>
    <numFmt numFmtId="588" formatCode="#,##0"/>
    <numFmt numFmtId="589" formatCode="#,##0"/>
    <numFmt numFmtId="590" formatCode="0.00"/>
    <numFmt numFmtId="591" formatCode="0.00"/>
    <numFmt numFmtId="592" formatCode="0%"/>
    <numFmt numFmtId="593" formatCode="0%"/>
    <numFmt numFmtId="594" formatCode="#,##0"/>
    <numFmt numFmtId="595" formatCode="#,##0"/>
    <numFmt numFmtId="596" formatCode="0.00"/>
    <numFmt numFmtId="597" formatCode="0.00"/>
    <numFmt numFmtId="598" formatCode="0%"/>
    <numFmt numFmtId="599" formatCode="0%"/>
    <numFmt numFmtId="600" formatCode="#,##0"/>
    <numFmt numFmtId="601" formatCode="#,##0"/>
    <numFmt numFmtId="602" formatCode="#,##0"/>
    <numFmt numFmtId="603" formatCode="#,##0"/>
    <numFmt numFmtId="604" formatCode="#,##0"/>
    <numFmt numFmtId="605" formatCode="#,##0"/>
    <numFmt numFmtId="606" formatCode="#,##0"/>
    <numFmt numFmtId="607" formatCode="#,##0"/>
    <numFmt numFmtId="608" formatCode="0.00"/>
    <numFmt numFmtId="609" formatCode="0.00"/>
    <numFmt numFmtId="610" formatCode="0%"/>
    <numFmt numFmtId="611" formatCode="0%"/>
    <numFmt numFmtId="612" formatCode="#,##0"/>
    <numFmt numFmtId="613" formatCode="#,##0"/>
    <numFmt numFmtId="614" formatCode="0.00"/>
    <numFmt numFmtId="615" formatCode="0.00"/>
    <numFmt numFmtId="616" formatCode="0%"/>
    <numFmt numFmtId="617" formatCode="0%"/>
    <numFmt numFmtId="618" formatCode="#,##0"/>
    <numFmt numFmtId="619" formatCode="#,##0"/>
    <numFmt numFmtId="620" formatCode="0.00"/>
    <numFmt numFmtId="621" formatCode="0.00"/>
    <numFmt numFmtId="622" formatCode="0%"/>
    <numFmt numFmtId="623" formatCode="0%"/>
    <numFmt numFmtId="624" formatCode="#,##0"/>
    <numFmt numFmtId="625" formatCode="#,##0"/>
    <numFmt numFmtId="626" formatCode="0.00"/>
    <numFmt numFmtId="627" formatCode="0.00"/>
    <numFmt numFmtId="628" formatCode="0%"/>
    <numFmt numFmtId="629" formatCode="0%"/>
    <numFmt numFmtId="630" formatCode="#,##0"/>
    <numFmt numFmtId="631" formatCode="#,##0"/>
    <numFmt numFmtId="632" formatCode="0.00"/>
    <numFmt numFmtId="633" formatCode="0.00"/>
    <numFmt numFmtId="634" formatCode="0%"/>
    <numFmt numFmtId="635" formatCode="0%"/>
    <numFmt numFmtId="636" formatCode="#,##0"/>
    <numFmt numFmtId="637" formatCode="#,##0"/>
    <numFmt numFmtId="638" formatCode="0.00"/>
    <numFmt numFmtId="639" formatCode="0.00"/>
    <numFmt numFmtId="640" formatCode="0%"/>
    <numFmt numFmtId="641" formatCode="0%"/>
    <numFmt numFmtId="642" formatCode="#,##0"/>
    <numFmt numFmtId="643" formatCode="#,##0"/>
    <numFmt numFmtId="644" formatCode="0.00"/>
    <numFmt numFmtId="645" formatCode="0.00"/>
    <numFmt numFmtId="646" formatCode="0%"/>
    <numFmt numFmtId="647" formatCode="0%"/>
    <numFmt numFmtId="648" formatCode="#,##0"/>
    <numFmt numFmtId="649" formatCode="#,##0"/>
    <numFmt numFmtId="650" formatCode="0.00"/>
    <numFmt numFmtId="651" formatCode="0.00"/>
    <numFmt numFmtId="652" formatCode="0%"/>
    <numFmt numFmtId="653" formatCode="0%"/>
    <numFmt numFmtId="654" formatCode="#,##0"/>
    <numFmt numFmtId="655" formatCode="#,##0"/>
    <numFmt numFmtId="656" formatCode="0.00"/>
    <numFmt numFmtId="657" formatCode="0.00"/>
    <numFmt numFmtId="658" formatCode="0%"/>
    <numFmt numFmtId="659" formatCode="0%"/>
    <numFmt numFmtId="660" formatCode="#,##0"/>
    <numFmt numFmtId="661" formatCode="#,##0"/>
    <numFmt numFmtId="662" formatCode="0.00"/>
    <numFmt numFmtId="663" formatCode="0.00"/>
    <numFmt numFmtId="664" formatCode="0%"/>
    <numFmt numFmtId="665" formatCode="0%"/>
    <numFmt numFmtId="666" formatCode="#,##0"/>
    <numFmt numFmtId="667" formatCode="#,##0"/>
    <numFmt numFmtId="668" formatCode="0.00"/>
    <numFmt numFmtId="669" formatCode="0.00"/>
    <numFmt numFmtId="670" formatCode="0%"/>
    <numFmt numFmtId="671" formatCode="0%"/>
    <numFmt numFmtId="672" formatCode="#,##0"/>
    <numFmt numFmtId="673" formatCode="#,##0"/>
    <numFmt numFmtId="674" formatCode="0.00"/>
    <numFmt numFmtId="675" formatCode="0.00"/>
    <numFmt numFmtId="676" formatCode="0%"/>
    <numFmt numFmtId="677" formatCode="0%"/>
    <numFmt numFmtId="678" formatCode="#,##0"/>
    <numFmt numFmtId="679" formatCode="#,##0"/>
    <numFmt numFmtId="680" formatCode="0.00"/>
    <numFmt numFmtId="681" formatCode="0.00"/>
    <numFmt numFmtId="682" formatCode="0%"/>
    <numFmt numFmtId="683" formatCode="0%"/>
    <numFmt numFmtId="684" formatCode="#,##0"/>
    <numFmt numFmtId="685" formatCode="#,##0"/>
    <numFmt numFmtId="686" formatCode="0.00"/>
    <numFmt numFmtId="687" formatCode="0.00"/>
    <numFmt numFmtId="688" formatCode="0%"/>
    <numFmt numFmtId="689" formatCode="0%"/>
    <numFmt numFmtId="690" formatCode="#,##0"/>
    <numFmt numFmtId="691" formatCode="#,##0"/>
    <numFmt numFmtId="692" formatCode="0.00"/>
    <numFmt numFmtId="693" formatCode="0.00"/>
    <numFmt numFmtId="694" formatCode="0%"/>
    <numFmt numFmtId="695" formatCode="0%"/>
    <numFmt numFmtId="696" formatCode="#,##0"/>
    <numFmt numFmtId="697" formatCode="#,##0"/>
    <numFmt numFmtId="698" formatCode="0.00"/>
    <numFmt numFmtId="699" formatCode="0.00"/>
    <numFmt numFmtId="700" formatCode="0%"/>
    <numFmt numFmtId="701" formatCode="0%"/>
    <numFmt numFmtId="702" formatCode="#,##0"/>
    <numFmt numFmtId="703" formatCode="#,##0"/>
    <numFmt numFmtId="704" formatCode="0.00"/>
    <numFmt numFmtId="705" formatCode="0.00"/>
    <numFmt numFmtId="706" formatCode="0%"/>
    <numFmt numFmtId="707" formatCode="0%"/>
    <numFmt numFmtId="708" formatCode="#,##0"/>
    <numFmt numFmtId="709" formatCode="#,##0"/>
    <numFmt numFmtId="710" formatCode="#,##0"/>
    <numFmt numFmtId="711" formatCode="#,##0"/>
    <numFmt numFmtId="712" formatCode="#,##0"/>
    <numFmt numFmtId="713" formatCode="#,##0"/>
    <numFmt numFmtId="714" formatCode="#,##0"/>
    <numFmt numFmtId="715" formatCode="#,##0"/>
    <numFmt numFmtId="716" formatCode="#,##0"/>
    <numFmt numFmtId="717" formatCode="#,##0"/>
    <numFmt numFmtId="718" formatCode="#,##0"/>
    <numFmt numFmtId="719" formatCode="#,##0"/>
    <numFmt numFmtId="720" formatCode="0.00"/>
    <numFmt numFmtId="721" formatCode="0.00"/>
    <numFmt numFmtId="722" formatCode="0%"/>
    <numFmt numFmtId="723" formatCode="0%"/>
    <numFmt numFmtId="724" formatCode="#,##0"/>
    <numFmt numFmtId="725" formatCode="#,##0"/>
    <numFmt numFmtId="726" formatCode="0.00"/>
    <numFmt numFmtId="727" formatCode="0.00"/>
    <numFmt numFmtId="728" formatCode="0%"/>
    <numFmt numFmtId="729" formatCode="0%"/>
    <numFmt numFmtId="730" formatCode="#,##0"/>
    <numFmt numFmtId="731" formatCode="#,##0"/>
    <numFmt numFmtId="732" formatCode="0.00"/>
    <numFmt numFmtId="733" formatCode="0.00"/>
    <numFmt numFmtId="734" formatCode="0%"/>
    <numFmt numFmtId="735" formatCode="0%"/>
    <numFmt numFmtId="736" formatCode="#,##0"/>
    <numFmt numFmtId="737" formatCode="#,##0"/>
    <numFmt numFmtId="738" formatCode="0.00"/>
    <numFmt numFmtId="739" formatCode="0.00"/>
    <numFmt numFmtId="740" formatCode="0%"/>
    <numFmt numFmtId="741" formatCode="0%"/>
    <numFmt numFmtId="742" formatCode="#,##0"/>
    <numFmt numFmtId="743" formatCode="#,##0"/>
    <numFmt numFmtId="744" formatCode="0.00"/>
    <numFmt numFmtId="745" formatCode="0.00"/>
    <numFmt numFmtId="746" formatCode="0%"/>
    <numFmt numFmtId="747" formatCode="0%"/>
    <numFmt numFmtId="748" formatCode="#,##0"/>
    <numFmt numFmtId="749" formatCode="#,##0"/>
    <numFmt numFmtId="750" formatCode="0.00"/>
    <numFmt numFmtId="751" formatCode="0.00"/>
    <numFmt numFmtId="752" formatCode="0%"/>
    <numFmt numFmtId="753" formatCode="0%"/>
    <numFmt numFmtId="754" formatCode="#,##0"/>
    <numFmt numFmtId="755" formatCode="#,##0"/>
    <numFmt numFmtId="756" formatCode="#,##0"/>
    <numFmt numFmtId="757" formatCode="#,##0"/>
    <numFmt numFmtId="758" formatCode="0%"/>
    <numFmt numFmtId="759" formatCode="0%"/>
    <numFmt numFmtId="760" formatCode="#,##0"/>
    <numFmt numFmtId="761" formatCode="#,##0"/>
    <numFmt numFmtId="762" formatCode="#,##0"/>
    <numFmt numFmtId="763" formatCode="#,##0"/>
    <numFmt numFmtId="764" formatCode="0%"/>
    <numFmt numFmtId="765" formatCode="0%"/>
    <numFmt numFmtId="766" formatCode="#,##0"/>
    <numFmt numFmtId="767" formatCode="#,##0"/>
    <numFmt numFmtId="768" formatCode="#,##0"/>
    <numFmt numFmtId="769" formatCode="#,##0"/>
    <numFmt numFmtId="770" formatCode="0%"/>
    <numFmt numFmtId="771" formatCode="0%"/>
    <numFmt numFmtId="772" formatCode="#,##0"/>
    <numFmt numFmtId="773" formatCode="#,##0"/>
    <numFmt numFmtId="774" formatCode="#,##0"/>
    <numFmt numFmtId="775" formatCode="#,##0"/>
    <numFmt numFmtId="776" formatCode="0%"/>
    <numFmt numFmtId="777" formatCode="0%"/>
    <numFmt numFmtId="778" formatCode="#,##0"/>
    <numFmt numFmtId="779" formatCode="#,##0"/>
    <numFmt numFmtId="780" formatCode="0.00"/>
    <numFmt numFmtId="781" formatCode="0.00"/>
    <numFmt numFmtId="782" formatCode="0%"/>
    <numFmt numFmtId="783" formatCode="0%"/>
    <numFmt numFmtId="784" formatCode="#,##0"/>
    <numFmt numFmtId="785" formatCode="#,##0"/>
    <numFmt numFmtId="786" formatCode="0.00"/>
    <numFmt numFmtId="787" formatCode="0.00"/>
    <numFmt numFmtId="788" formatCode="0%"/>
    <numFmt numFmtId="789" formatCode="0%"/>
    <numFmt numFmtId="790" formatCode="#,##0"/>
    <numFmt numFmtId="791" formatCode="#,##0"/>
    <numFmt numFmtId="792" formatCode="0.00"/>
    <numFmt numFmtId="793" formatCode="0.00"/>
    <numFmt numFmtId="794" formatCode="0%"/>
    <numFmt numFmtId="795" formatCode="0%"/>
    <numFmt numFmtId="796" formatCode="#,##0"/>
    <numFmt numFmtId="797" formatCode="#,##0"/>
    <numFmt numFmtId="798" formatCode="0.00"/>
    <numFmt numFmtId="799" formatCode="0.00"/>
    <numFmt numFmtId="800" formatCode="0%"/>
    <numFmt numFmtId="801" formatCode="0%"/>
    <numFmt numFmtId="802" formatCode="#,##0"/>
    <numFmt numFmtId="803" formatCode="#,##0"/>
    <numFmt numFmtId="804" formatCode="0.00"/>
    <numFmt numFmtId="805" formatCode="0.00"/>
    <numFmt numFmtId="806" formatCode="0%"/>
    <numFmt numFmtId="807" formatCode="0%"/>
    <numFmt numFmtId="808" formatCode="#,##0"/>
    <numFmt numFmtId="809" formatCode="#,##0"/>
    <numFmt numFmtId="810" formatCode="0.00"/>
    <numFmt numFmtId="811" formatCode="0.00"/>
    <numFmt numFmtId="812" formatCode="0%"/>
    <numFmt numFmtId="813" formatCode="0%"/>
    <numFmt numFmtId="814" formatCode="#,##0"/>
    <numFmt numFmtId="815" formatCode="#,##0"/>
    <numFmt numFmtId="816" formatCode="#,##0"/>
    <numFmt numFmtId="817" formatCode="#,##0"/>
    <numFmt numFmtId="818" formatCode="0%"/>
    <numFmt numFmtId="819" formatCode="0%"/>
    <numFmt numFmtId="820" formatCode="#,##0"/>
    <numFmt numFmtId="821" formatCode="#,##0"/>
    <numFmt numFmtId="822" formatCode="#,##0"/>
    <numFmt numFmtId="823" formatCode="#,##0"/>
    <numFmt numFmtId="824" formatCode="0%"/>
    <numFmt numFmtId="825" formatCode="0%"/>
    <numFmt numFmtId="826" formatCode="#,##0"/>
    <numFmt numFmtId="827" formatCode="#,##0"/>
    <numFmt numFmtId="828" formatCode="#,##0"/>
    <numFmt numFmtId="829" formatCode="#,##0"/>
    <numFmt numFmtId="830" formatCode="0%"/>
    <numFmt numFmtId="831" formatCode="0%"/>
    <numFmt numFmtId="832" formatCode="#,##0"/>
    <numFmt numFmtId="833" formatCode="#,##0"/>
    <numFmt numFmtId="834" formatCode="#,##0"/>
    <numFmt numFmtId="835" formatCode="#,##0"/>
    <numFmt numFmtId="836" formatCode="0%"/>
    <numFmt numFmtId="837" formatCode="0%"/>
    <numFmt numFmtId="838" formatCode="#,##0"/>
    <numFmt numFmtId="839" formatCode="#,##0"/>
    <numFmt numFmtId="840" formatCode="0.00"/>
    <numFmt numFmtId="841" formatCode="0.00"/>
    <numFmt numFmtId="842" formatCode="0%"/>
    <numFmt numFmtId="843" formatCode="0%"/>
    <numFmt numFmtId="844" formatCode="#,##0"/>
    <numFmt numFmtId="845" formatCode="#,##0"/>
    <numFmt numFmtId="846" formatCode="0.00"/>
    <numFmt numFmtId="847" formatCode="0.00"/>
    <numFmt numFmtId="848" formatCode="0%"/>
    <numFmt numFmtId="849" formatCode="0%"/>
    <numFmt numFmtId="850" formatCode="#,##0"/>
    <numFmt numFmtId="851" formatCode="#,##0"/>
    <numFmt numFmtId="852" formatCode="0.00"/>
    <numFmt numFmtId="853" formatCode="0.00"/>
    <numFmt numFmtId="854" formatCode="0%"/>
    <numFmt numFmtId="855" formatCode="0%"/>
    <numFmt numFmtId="856" formatCode="#,##0"/>
    <numFmt numFmtId="857" formatCode="#,##0"/>
    <numFmt numFmtId="858" formatCode="0.00"/>
    <numFmt numFmtId="859" formatCode="0.00"/>
    <numFmt numFmtId="860" formatCode="0%"/>
    <numFmt numFmtId="861" formatCode="0%"/>
    <numFmt numFmtId="862" formatCode="#,##0"/>
    <numFmt numFmtId="863" formatCode="#,##0"/>
    <numFmt numFmtId="864" formatCode="#,##0"/>
    <numFmt numFmtId="865" formatCode="#,##0"/>
    <numFmt numFmtId="866" formatCode="#,##0"/>
    <numFmt numFmtId="867" formatCode="#,##0"/>
    <numFmt numFmtId="868" formatCode="#,##0"/>
    <numFmt numFmtId="869" formatCode="#,##0"/>
    <numFmt numFmtId="870" formatCode="#,##0"/>
    <numFmt numFmtId="871" formatCode="#,##0"/>
    <numFmt numFmtId="872" formatCode="0.00"/>
    <numFmt numFmtId="873" formatCode="0.00"/>
    <numFmt numFmtId="874" formatCode="0%"/>
    <numFmt numFmtId="875" formatCode="0%"/>
    <numFmt numFmtId="876" formatCode="#,##0"/>
    <numFmt numFmtId="877" formatCode="#,##0"/>
    <numFmt numFmtId="878" formatCode="0.00"/>
    <numFmt numFmtId="879" formatCode="0.00"/>
    <numFmt numFmtId="880" formatCode="0%"/>
    <numFmt numFmtId="881" formatCode="0%"/>
    <numFmt numFmtId="882" formatCode="#,##0"/>
    <numFmt numFmtId="883" formatCode="#,##0"/>
    <numFmt numFmtId="884" formatCode="0.00"/>
    <numFmt numFmtId="885" formatCode="0.00"/>
    <numFmt numFmtId="886" formatCode="0%"/>
    <numFmt numFmtId="887" formatCode="0%"/>
    <numFmt numFmtId="888" formatCode="#,##0"/>
    <numFmt numFmtId="889" formatCode="#,##0"/>
    <numFmt numFmtId="890" formatCode="0.00"/>
    <numFmt numFmtId="891" formatCode="0.00"/>
    <numFmt numFmtId="892" formatCode="0%"/>
    <numFmt numFmtId="893" formatCode="0%"/>
    <numFmt numFmtId="894" formatCode="#,##0"/>
    <numFmt numFmtId="895" formatCode="#,##0"/>
    <numFmt numFmtId="896" formatCode="0.00"/>
    <numFmt numFmtId="897" formatCode="0.00"/>
    <numFmt numFmtId="898" formatCode="0%"/>
    <numFmt numFmtId="899" formatCode="0%"/>
    <numFmt numFmtId="900" formatCode="#,##0"/>
    <numFmt numFmtId="901" formatCode="#,##0"/>
    <numFmt numFmtId="902" formatCode="0.00"/>
    <numFmt numFmtId="903" formatCode="0.00"/>
    <numFmt numFmtId="904" formatCode="0%"/>
    <numFmt numFmtId="905" formatCode="0%"/>
    <numFmt numFmtId="906" formatCode="#,##0"/>
    <numFmt numFmtId="907" formatCode="#,##0"/>
    <numFmt numFmtId="908" formatCode="#,##0"/>
    <numFmt numFmtId="909" formatCode="#,##0"/>
    <numFmt numFmtId="910" formatCode="0%"/>
    <numFmt numFmtId="911" formatCode="0%"/>
    <numFmt numFmtId="912" formatCode="#,##0"/>
    <numFmt numFmtId="913" formatCode="#,##0"/>
    <numFmt numFmtId="914" formatCode="#,##0"/>
    <numFmt numFmtId="915" formatCode="#,##0"/>
    <numFmt numFmtId="916" formatCode="0%"/>
    <numFmt numFmtId="917" formatCode="0%"/>
    <numFmt numFmtId="918" formatCode="#,##0"/>
    <numFmt numFmtId="919" formatCode="#,##0"/>
    <numFmt numFmtId="920" formatCode="0.00"/>
    <numFmt numFmtId="921" formatCode="0.00"/>
    <numFmt numFmtId="922" formatCode="0%"/>
    <numFmt numFmtId="923" formatCode="0%"/>
    <numFmt numFmtId="924" formatCode="#,##0"/>
    <numFmt numFmtId="925" formatCode="#,##0"/>
    <numFmt numFmtId="926" formatCode="0.00"/>
    <numFmt numFmtId="927" formatCode="0.00"/>
    <numFmt numFmtId="928" formatCode="0%"/>
    <numFmt numFmtId="929" formatCode="0%"/>
    <numFmt numFmtId="930" formatCode="#,##0"/>
    <numFmt numFmtId="931" formatCode="#,##0"/>
    <numFmt numFmtId="932" formatCode="0.00"/>
    <numFmt numFmtId="933" formatCode="0.00"/>
    <numFmt numFmtId="934" formatCode="0%"/>
    <numFmt numFmtId="935" formatCode="0%"/>
    <numFmt numFmtId="936" formatCode="#,##0"/>
    <numFmt numFmtId="937" formatCode="#,##0"/>
    <numFmt numFmtId="938" formatCode="0.00"/>
    <numFmt numFmtId="939" formatCode="0.00"/>
    <numFmt numFmtId="940" formatCode="0%"/>
    <numFmt numFmtId="941" formatCode="0%"/>
    <numFmt numFmtId="942" formatCode="#,##0"/>
    <numFmt numFmtId="943" formatCode="#,##0"/>
    <numFmt numFmtId="944" formatCode="#,##0"/>
    <numFmt numFmtId="945" formatCode="#,##0"/>
    <numFmt numFmtId="946" formatCode="0%"/>
    <numFmt numFmtId="947" formatCode="0%"/>
    <numFmt numFmtId="948" formatCode="#,##0"/>
    <numFmt numFmtId="949" formatCode="#,##0"/>
    <numFmt numFmtId="950" formatCode="#,##0"/>
    <numFmt numFmtId="951" formatCode="#,##0"/>
    <numFmt numFmtId="952" formatCode="0%"/>
    <numFmt numFmtId="953" formatCode="0%"/>
    <numFmt numFmtId="954" formatCode="#,##0"/>
    <numFmt numFmtId="955" formatCode="#,##0"/>
    <numFmt numFmtId="956" formatCode="#,##0"/>
    <numFmt numFmtId="957" formatCode="#,##0"/>
    <numFmt numFmtId="958" formatCode="0%"/>
    <numFmt numFmtId="959" formatCode="0%"/>
    <numFmt numFmtId="960" formatCode="#,##0"/>
    <numFmt numFmtId="961" formatCode="#,##0"/>
    <numFmt numFmtId="962" formatCode="#,##0"/>
    <numFmt numFmtId="963" formatCode="#,##0"/>
    <numFmt numFmtId="964" formatCode="0%"/>
    <numFmt numFmtId="965" formatCode="0%"/>
    <numFmt numFmtId="966" formatCode="#,##0"/>
    <numFmt numFmtId="967" formatCode="#,##0"/>
    <numFmt numFmtId="968" formatCode="0.00"/>
    <numFmt numFmtId="969" formatCode="0.00"/>
    <numFmt numFmtId="970" formatCode="0%"/>
    <numFmt numFmtId="971" formatCode="0%"/>
    <numFmt numFmtId="972" formatCode="#,##0"/>
    <numFmt numFmtId="973" formatCode="#,##0"/>
    <numFmt numFmtId="974" formatCode="0.00"/>
    <numFmt numFmtId="975" formatCode="0.00"/>
    <numFmt numFmtId="976" formatCode="0%"/>
    <numFmt numFmtId="977" formatCode="0%"/>
    <numFmt numFmtId="978" formatCode="#,##0"/>
    <numFmt numFmtId="979" formatCode="#,##0"/>
    <numFmt numFmtId="980" formatCode="0.00"/>
    <numFmt numFmtId="981" formatCode="0.00"/>
    <numFmt numFmtId="982" formatCode="0%"/>
    <numFmt numFmtId="983" formatCode="0%"/>
    <numFmt numFmtId="984" formatCode="#,##0"/>
    <numFmt numFmtId="985" formatCode="#,##0"/>
    <numFmt numFmtId="986" formatCode="0.00"/>
    <numFmt numFmtId="987" formatCode="0.00"/>
    <numFmt numFmtId="988" formatCode="0%"/>
    <numFmt numFmtId="989" formatCode="0%"/>
    <numFmt numFmtId="990" formatCode="#,##0"/>
    <numFmt numFmtId="991" formatCode="#,##0"/>
    <numFmt numFmtId="992" formatCode="0.00"/>
    <numFmt numFmtId="993" formatCode="0.00"/>
    <numFmt numFmtId="994" formatCode="0%"/>
    <numFmt numFmtId="995" formatCode="0%"/>
    <numFmt numFmtId="996" formatCode="#,##0"/>
    <numFmt numFmtId="997" formatCode="#,##0"/>
    <numFmt numFmtId="998" formatCode="#,##0"/>
    <numFmt numFmtId="999" formatCode="#,##0"/>
    <numFmt numFmtId="1000" formatCode="#,##0"/>
    <numFmt numFmtId="1001" formatCode="#,##0"/>
    <numFmt numFmtId="1002" formatCode="#,##0"/>
    <numFmt numFmtId="1003" formatCode="#,##0"/>
    <numFmt numFmtId="1004" formatCode="#,##0"/>
    <numFmt numFmtId="1005" formatCode="#,##0"/>
    <numFmt numFmtId="1006" formatCode="#,##0"/>
    <numFmt numFmtId="1007" formatCode="#,##0"/>
    <numFmt numFmtId="1008" formatCode="0.00"/>
    <numFmt numFmtId="1009" formatCode="0.00"/>
    <numFmt numFmtId="1010" formatCode="0%"/>
    <numFmt numFmtId="1011" formatCode="0%"/>
    <numFmt numFmtId="1012" formatCode="#,##0"/>
    <numFmt numFmtId="1013" formatCode="#,##0"/>
    <numFmt numFmtId="1014" formatCode="0.00"/>
    <numFmt numFmtId="1015" formatCode="0.00"/>
    <numFmt numFmtId="1016" formatCode="0%"/>
    <numFmt numFmtId="1017" formatCode="0%"/>
    <numFmt numFmtId="1018" formatCode="#,##0"/>
    <numFmt numFmtId="1019" formatCode="#,##0"/>
    <numFmt numFmtId="1020" formatCode="0.00"/>
    <numFmt numFmtId="1021" formatCode="0.00"/>
    <numFmt numFmtId="1022" formatCode="0%"/>
    <numFmt numFmtId="1023" formatCode="0%"/>
    <numFmt numFmtId="1024" formatCode="#,##0"/>
    <numFmt numFmtId="1025" formatCode="#,##0"/>
    <numFmt numFmtId="1026" formatCode="0.00"/>
    <numFmt numFmtId="1027" formatCode="0.00"/>
    <numFmt numFmtId="1028" formatCode="0%"/>
    <numFmt numFmtId="1029" formatCode="0%"/>
    <numFmt numFmtId="1030" formatCode="#,##0"/>
    <numFmt numFmtId="1031" formatCode="#,##0"/>
    <numFmt numFmtId="1032" formatCode="0.00"/>
    <numFmt numFmtId="1033" formatCode="0.00"/>
    <numFmt numFmtId="1034" formatCode="0%"/>
    <numFmt numFmtId="1035" formatCode="0%"/>
    <numFmt numFmtId="1036" formatCode="#,##0"/>
    <numFmt numFmtId="1037" formatCode="#,##0"/>
    <numFmt numFmtId="1038" formatCode="0.00"/>
    <numFmt numFmtId="1039" formatCode="0.00"/>
    <numFmt numFmtId="1040" formatCode="0%"/>
    <numFmt numFmtId="1041" formatCode="0%"/>
    <numFmt numFmtId="1042" formatCode="#,##0"/>
    <numFmt numFmtId="1043" formatCode="#,##0"/>
    <numFmt numFmtId="1044" formatCode="0.00"/>
    <numFmt numFmtId="1045" formatCode="0.00"/>
    <numFmt numFmtId="1046" formatCode="0%"/>
    <numFmt numFmtId="1047" formatCode="0%"/>
    <numFmt numFmtId="1048" formatCode="#,##0"/>
    <numFmt numFmtId="1049" formatCode="#,##0"/>
    <numFmt numFmtId="1050" formatCode="0.00"/>
    <numFmt numFmtId="1051" formatCode="0.00"/>
    <numFmt numFmtId="1052" formatCode="0%"/>
    <numFmt numFmtId="1053" formatCode="0%"/>
    <numFmt numFmtId="1054" formatCode="#,##0"/>
    <numFmt numFmtId="1055" formatCode="#,##0"/>
    <numFmt numFmtId="1056" formatCode="0.00"/>
    <numFmt numFmtId="1057" formatCode="0.00"/>
    <numFmt numFmtId="1058" formatCode="0%"/>
    <numFmt numFmtId="1059" formatCode="0%"/>
    <numFmt numFmtId="1060" formatCode="#,##0"/>
    <numFmt numFmtId="1061" formatCode="#,##0"/>
    <numFmt numFmtId="1062" formatCode="0.00"/>
    <numFmt numFmtId="1063" formatCode="0.00"/>
    <numFmt numFmtId="1064" formatCode="0%"/>
    <numFmt numFmtId="1065" formatCode="0%"/>
    <numFmt numFmtId="1066" formatCode="#,##0"/>
    <numFmt numFmtId="1067" formatCode="#,##0"/>
    <numFmt numFmtId="1068" formatCode="0.00"/>
    <numFmt numFmtId="1069" formatCode="0.00"/>
    <numFmt numFmtId="1070" formatCode="0%"/>
    <numFmt numFmtId="1071" formatCode="0%"/>
    <numFmt numFmtId="1072" formatCode="#,##0"/>
    <numFmt numFmtId="1073" formatCode="#,##0"/>
    <numFmt numFmtId="1074" formatCode="0.00"/>
    <numFmt numFmtId="1075" formatCode="0.00"/>
    <numFmt numFmtId="1076" formatCode="0%"/>
    <numFmt numFmtId="1077" formatCode="0%"/>
    <numFmt numFmtId="1078" formatCode="#,##0"/>
    <numFmt numFmtId="1079" formatCode="#,##0"/>
    <numFmt numFmtId="1080" formatCode="0.00"/>
    <numFmt numFmtId="1081" formatCode="0.00"/>
    <numFmt numFmtId="1082" formatCode="0%"/>
    <numFmt numFmtId="1083" formatCode="0%"/>
    <numFmt numFmtId="1084" formatCode="#,##0"/>
    <numFmt numFmtId="1085" formatCode="#,##0"/>
    <numFmt numFmtId="1086" formatCode="0.00"/>
    <numFmt numFmtId="1087" formatCode="0.00"/>
    <numFmt numFmtId="1088" formatCode="0%"/>
    <numFmt numFmtId="1089" formatCode="0%"/>
    <numFmt numFmtId="1090" formatCode="#,##0"/>
    <numFmt numFmtId="1091" formatCode="#,##0"/>
    <numFmt numFmtId="1092" formatCode="0.00"/>
    <numFmt numFmtId="1093" formatCode="0.00"/>
    <numFmt numFmtId="1094" formatCode="0%"/>
    <numFmt numFmtId="1095" formatCode="0%"/>
    <numFmt numFmtId="1096" formatCode="#,##0"/>
    <numFmt numFmtId="1097" formatCode="#,##0"/>
    <numFmt numFmtId="1098" formatCode="0.00"/>
    <numFmt numFmtId="1099" formatCode="0.00"/>
    <numFmt numFmtId="1100" formatCode="0%"/>
    <numFmt numFmtId="1101" formatCode="0%"/>
    <numFmt numFmtId="1102" formatCode="#,##0"/>
    <numFmt numFmtId="1103" formatCode="#,##0"/>
    <numFmt numFmtId="1104" formatCode="0.00"/>
    <numFmt numFmtId="1105" formatCode="0.00"/>
    <numFmt numFmtId="1106" formatCode="0%"/>
    <numFmt numFmtId="1107" formatCode="0%"/>
    <numFmt numFmtId="1108" formatCode="#,##0"/>
    <numFmt numFmtId="1109" formatCode="#,##0"/>
    <numFmt numFmtId="1110" formatCode="#,##0"/>
    <numFmt numFmtId="1111" formatCode="#,##0"/>
    <numFmt numFmtId="1112" formatCode="0%"/>
    <numFmt numFmtId="1113" formatCode="0%"/>
    <numFmt numFmtId="1114" formatCode="#,##0"/>
    <numFmt numFmtId="1115" formatCode="#,##0"/>
    <numFmt numFmtId="1116" formatCode="0.00"/>
    <numFmt numFmtId="1117" formatCode="0.00"/>
    <numFmt numFmtId="1118" formatCode="0%"/>
    <numFmt numFmtId="1119" formatCode="0%"/>
    <numFmt numFmtId="1120" formatCode="#,##0"/>
    <numFmt numFmtId="1121" formatCode="#,##0"/>
    <numFmt numFmtId="1122" formatCode="#,##0"/>
    <numFmt numFmtId="1123" formatCode="#,##0"/>
    <numFmt numFmtId="1124" formatCode="0%"/>
    <numFmt numFmtId="1125" formatCode="0%"/>
  </numFmts>
  <fonts count="5">
    <font>
      <sz val="11"/>
      <color rgb="FF000000"/>
      <name val="Calibri"/>
      <family val="2"/>
      <scheme val="minor"/>
    </font>
    <font>
      <sz val="14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  <b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9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3" fillId="0" borderId="1" xfId="0" applyFont="1" applyBorder="1" applyAlignment="1">
      <alignment horizontal="right" wrapText="1"/>
    </xf>
    <xf numFmtId="166" fontId="4" fillId="0" borderId="0" xfId="0" applyFont="1" applyNumberFormat="1"/>
    <xf numFmtId="167" fontId="4" fillId="0" borderId="2" xfId="0" applyFont="1" applyNumberFormat="1" applyBorder="1"/>
    <xf numFmtId="168" fontId="4" fillId="0" borderId="0" xfId="0" applyFont="1" applyNumberFormat="1"/>
    <xf numFmtId="169" fontId="4" fillId="0" borderId="2" xfId="0" applyFont="1" applyNumberFormat="1" applyBorder="1"/>
    <xf numFmtId="170" fontId="4" fillId="0" borderId="0" xfId="0" applyFont="1" applyNumberFormat="1"/>
    <xf numFmtId="171" fontId="4" fillId="0" borderId="2" xfId="0" applyFont="1" applyNumberFormat="1" applyBorder="1"/>
    <xf numFmtId="172" fontId="4" fillId="0" borderId="0" xfId="0" applyFont="1" applyNumberFormat="1"/>
    <xf numFmtId="173" fontId="4" fillId="0" borderId="2" xfId="0" applyFont="1" applyNumberFormat="1" applyBorder="1"/>
    <xf numFmtId="174" fontId="4" fillId="0" borderId="0" xfId="0" applyFont="1" applyNumberFormat="1"/>
    <xf numFmtId="175" fontId="4" fillId="0" borderId="2" xfId="0" applyFont="1" applyNumberFormat="1" applyBorder="1"/>
    <xf numFmtId="176" fontId="4" fillId="0" borderId="0" xfId="0" applyFont="1" applyNumberFormat="1"/>
    <xf numFmtId="177" fontId="4" fillId="0" borderId="2" xfId="0" applyFont="1" applyNumberFormat="1" applyBorder="1"/>
    <xf numFmtId="178" fontId="4" fillId="0" borderId="0" xfId="0" applyFont="1" applyNumberFormat="1"/>
    <xf numFmtId="179" fontId="4" fillId="0" borderId="2" xfId="0" applyFont="1" applyNumberFormat="1" applyBorder="1"/>
    <xf numFmtId="180" fontId="4" fillId="0" borderId="0" xfId="0" applyFont="1" applyNumberFormat="1"/>
    <xf numFmtId="181" fontId="4" fillId="0" borderId="2" xfId="0" applyFont="1" applyNumberFormat="1" applyBorder="1"/>
    <xf numFmtId="182" fontId="4" fillId="0" borderId="0" xfId="0" applyFont="1" applyNumberFormat="1"/>
    <xf numFmtId="183" fontId="4" fillId="0" borderId="2" xfId="0" applyFont="1" applyNumberFormat="1" applyBorder="1"/>
    <xf numFmtId="184" fontId="4" fillId="0" borderId="0" xfId="0" applyFont="1" applyNumberFormat="1"/>
    <xf numFmtId="185" fontId="4" fillId="0" borderId="2" xfId="0" applyFont="1" applyNumberFormat="1" applyBorder="1"/>
    <xf numFmtId="186" fontId="4" fillId="0" borderId="0" xfId="0" applyFont="1" applyNumberFormat="1"/>
    <xf numFmtId="187" fontId="4" fillId="0" borderId="2" xfId="0" applyFont="1" applyNumberFormat="1" applyBorder="1"/>
    <xf numFmtId="188" fontId="4" fillId="0" borderId="0" xfId="0" applyFont="1" applyNumberFormat="1"/>
    <xf numFmtId="189" fontId="4" fillId="0" borderId="2" xfId="0" applyFont="1" applyNumberFormat="1" applyBorder="1"/>
    <xf numFmtId="190" fontId="4" fillId="0" borderId="0" xfId="0" applyFont="1" applyNumberFormat="1"/>
    <xf numFmtId="191" fontId="4" fillId="0" borderId="2" xfId="0" applyFont="1" applyNumberFormat="1" applyBorder="1"/>
    <xf numFmtId="192" fontId="4" fillId="0" borderId="0" xfId="0" applyFont="1" applyNumberFormat="1"/>
    <xf numFmtId="193" fontId="4" fillId="0" borderId="2" xfId="0" applyFont="1" applyNumberFormat="1" applyBorder="1"/>
    <xf numFmtId="194" fontId="4" fillId="0" borderId="0" xfId="0" applyFont="1" applyNumberFormat="1"/>
    <xf numFmtId="195" fontId="4" fillId="0" borderId="2" xfId="0" applyFont="1" applyNumberFormat="1" applyBorder="1"/>
    <xf numFmtId="0" fontId="4" fillId="0" borderId="0" xfId="0" applyFont="1" applyAlignment="1">
      <alignment wrapText="1"/>
    </xf>
    <xf numFmtId="196" fontId="4" fillId="0" borderId="0" xfId="0" applyFont="1" applyNumberFormat="1"/>
    <xf numFmtId="197" fontId="4" fillId="0" borderId="2" xfId="0" applyFont="1" applyNumberFormat="1" applyBorder="1"/>
    <xf numFmtId="198" fontId="4" fillId="0" borderId="0" xfId="0" applyFont="1" applyNumberFormat="1"/>
    <xf numFmtId="199" fontId="4" fillId="0" borderId="2" xfId="0" applyFont="1" applyNumberFormat="1" applyBorder="1"/>
    <xf numFmtId="200" fontId="4" fillId="0" borderId="0" xfId="0" applyFont="1" applyNumberFormat="1"/>
    <xf numFmtId="201" fontId="4" fillId="0" borderId="2" xfId="0" applyFont="1" applyNumberFormat="1" applyBorder="1"/>
    <xf numFmtId="202" fontId="4" fillId="0" borderId="0" xfId="0" applyFont="1" applyNumberFormat="1"/>
    <xf numFmtId="203" fontId="4" fillId="0" borderId="2" xfId="0" applyFont="1" applyNumberFormat="1" applyBorder="1"/>
    <xf numFmtId="204" fontId="4" fillId="0" borderId="0" xfId="0" applyFont="1" applyNumberFormat="1"/>
    <xf numFmtId="205" fontId="4" fillId="0" borderId="2" xfId="0" applyFont="1" applyNumberFormat="1" applyBorder="1"/>
    <xf numFmtId="206" fontId="4" fillId="0" borderId="0" xfId="0" applyFont="1" applyNumberFormat="1"/>
    <xf numFmtId="207" fontId="4" fillId="0" borderId="2" xfId="0" applyFont="1" applyNumberFormat="1" applyBorder="1"/>
    <xf numFmtId="208" fontId="4" fillId="0" borderId="0" xfId="0" applyFont="1" applyNumberFormat="1"/>
    <xf numFmtId="209" fontId="4" fillId="0" borderId="2" xfId="0" applyFont="1" applyNumberFormat="1" applyBorder="1"/>
    <xf numFmtId="210" fontId="4" fillId="0" borderId="0" xfId="0" applyFont="1" applyNumberFormat="1"/>
    <xf numFmtId="211" fontId="4" fillId="0" borderId="2" xfId="0" applyFont="1" applyNumberFormat="1" applyBorder="1"/>
    <xf numFmtId="212" fontId="4" fillId="0" borderId="0" xfId="0" applyFont="1" applyNumberFormat="1"/>
    <xf numFmtId="213" fontId="4" fillId="0" borderId="2" xfId="0" applyFont="1" applyNumberFormat="1" applyBorder="1"/>
    <xf numFmtId="214" fontId="4" fillId="0" borderId="0" xfId="0" applyFont="1" applyNumberFormat="1"/>
    <xf numFmtId="215" fontId="4" fillId="0" borderId="2" xfId="0" applyFont="1" applyNumberFormat="1" applyBorder="1"/>
    <xf numFmtId="216" fontId="4" fillId="0" borderId="0" xfId="0" applyFont="1" applyNumberFormat="1"/>
    <xf numFmtId="217" fontId="4" fillId="0" borderId="2" xfId="0" applyFont="1" applyNumberFormat="1" applyBorder="1"/>
    <xf numFmtId="218" fontId="4" fillId="0" borderId="0" xfId="0" applyFont="1" applyNumberFormat="1"/>
    <xf numFmtId="219" fontId="4" fillId="0" borderId="2" xfId="0" applyFont="1" applyNumberFormat="1" applyBorder="1"/>
    <xf numFmtId="220" fontId="4" fillId="0" borderId="0" xfId="0" applyFont="1" applyNumberFormat="1"/>
    <xf numFmtId="221" fontId="4" fillId="0" borderId="2" xfId="0" applyFont="1" applyNumberFormat="1" applyBorder="1"/>
    <xf numFmtId="222" fontId="4" fillId="0" borderId="0" xfId="0" applyFont="1" applyNumberFormat="1"/>
    <xf numFmtId="223" fontId="4" fillId="0" borderId="2" xfId="0" applyFont="1" applyNumberFormat="1" applyBorder="1"/>
    <xf numFmtId="224" fontId="4" fillId="0" borderId="0" xfId="0" applyFont="1" applyNumberFormat="1"/>
    <xf numFmtId="225" fontId="4" fillId="0" borderId="2" xfId="0" applyFont="1" applyNumberFormat="1" applyBorder="1"/>
    <xf numFmtId="226" fontId="4" fillId="0" borderId="0" xfId="0" applyFont="1" applyNumberFormat="1"/>
    <xf numFmtId="227" fontId="4" fillId="0" borderId="2" xfId="0" applyFont="1" applyNumberFormat="1" applyBorder="1"/>
    <xf numFmtId="228" fontId="4" fillId="0" borderId="0" xfId="0" applyFont="1" applyNumberFormat="1"/>
    <xf numFmtId="229" fontId="4" fillId="0" borderId="2" xfId="0" applyFont="1" applyNumberFormat="1" applyBorder="1"/>
    <xf numFmtId="230" fontId="4" fillId="0" borderId="0" xfId="0" applyFont="1" applyNumberFormat="1"/>
    <xf numFmtId="231" fontId="4" fillId="0" borderId="2" xfId="0" applyFont="1" applyNumberFormat="1" applyBorder="1"/>
    <xf numFmtId="232" fontId="4" fillId="0" borderId="0" xfId="0" applyFont="1" applyNumberFormat="1"/>
    <xf numFmtId="233" fontId="4" fillId="0" borderId="2" xfId="0" applyFont="1" applyNumberFormat="1" applyBorder="1"/>
    <xf numFmtId="234" fontId="4" fillId="0" borderId="0" xfId="0" applyFont="1" applyNumberFormat="1"/>
    <xf numFmtId="235" fontId="4" fillId="0" borderId="2" xfId="0" applyFont="1" applyNumberFormat="1" applyBorder="1"/>
    <xf numFmtId="236" fontId="4" fillId="0" borderId="0" xfId="0" applyFont="1" applyNumberFormat="1"/>
    <xf numFmtId="237" fontId="4" fillId="0" borderId="2" xfId="0" applyFont="1" applyNumberFormat="1" applyBorder="1"/>
    <xf numFmtId="238" fontId="4" fillId="0" borderId="0" xfId="0" applyFont="1" applyNumberFormat="1"/>
    <xf numFmtId="239" fontId="4" fillId="0" borderId="2" xfId="0" applyFont="1" applyNumberFormat="1" applyBorder="1"/>
    <xf numFmtId="240" fontId="4" fillId="0" borderId="0" xfId="0" applyFont="1" applyNumberFormat="1"/>
    <xf numFmtId="241" fontId="4" fillId="0" borderId="2" xfId="0" applyFont="1" applyNumberFormat="1" applyBorder="1"/>
    <xf numFmtId="242" fontId="4" fillId="0" borderId="0" xfId="0" applyFont="1" applyNumberFormat="1"/>
    <xf numFmtId="243" fontId="4" fillId="0" borderId="2" xfId="0" applyFont="1" applyNumberFormat="1" applyBorder="1"/>
    <xf numFmtId="244" fontId="4" fillId="0" borderId="0" xfId="0" applyFont="1" applyNumberFormat="1"/>
    <xf numFmtId="245" fontId="4" fillId="0" borderId="2" xfId="0" applyFont="1" applyNumberFormat="1" applyBorder="1"/>
    <xf numFmtId="246" fontId="4" fillId="0" borderId="0" xfId="0" applyFont="1" applyNumberFormat="1"/>
    <xf numFmtId="247" fontId="4" fillId="0" borderId="2" xfId="0" applyFont="1" applyNumberFormat="1" applyBorder="1"/>
    <xf numFmtId="248" fontId="4" fillId="0" borderId="0" xfId="0" applyFont="1" applyNumberFormat="1"/>
    <xf numFmtId="249" fontId="4" fillId="0" borderId="2" xfId="0" applyFont="1" applyNumberFormat="1" applyBorder="1"/>
    <xf numFmtId="250" fontId="4" fillId="0" borderId="0" xfId="0" applyFont="1" applyNumberFormat="1"/>
    <xf numFmtId="251" fontId="4" fillId="0" borderId="2" xfId="0" applyFont="1" applyNumberFormat="1" applyBorder="1"/>
    <xf numFmtId="252" fontId="4" fillId="0" borderId="0" xfId="0" applyFont="1" applyNumberFormat="1"/>
    <xf numFmtId="253" fontId="4" fillId="0" borderId="2" xfId="0" applyFont="1" applyNumberFormat="1" applyBorder="1"/>
    <xf numFmtId="254" fontId="4" fillId="0" borderId="0" xfId="0" applyFont="1" applyNumberFormat="1"/>
    <xf numFmtId="255" fontId="4" fillId="0" borderId="2" xfId="0" applyFont="1" applyNumberFormat="1" applyBorder="1"/>
    <xf numFmtId="256" fontId="4" fillId="0" borderId="0" xfId="0" applyFont="1" applyNumberFormat="1"/>
    <xf numFmtId="257" fontId="4" fillId="0" borderId="2" xfId="0" applyFont="1" applyNumberFormat="1" applyBorder="1"/>
    <xf numFmtId="258" fontId="4" fillId="0" borderId="0" xfId="0" applyFont="1" applyNumberFormat="1"/>
    <xf numFmtId="259" fontId="4" fillId="0" borderId="2" xfId="0" applyFont="1" applyNumberFormat="1" applyBorder="1"/>
    <xf numFmtId="260" fontId="4" fillId="0" borderId="0" xfId="0" applyFont="1" applyNumberFormat="1"/>
    <xf numFmtId="261" fontId="4" fillId="0" borderId="2" xfId="0" applyFont="1" applyNumberFormat="1" applyBorder="1"/>
    <xf numFmtId="262" fontId="4" fillId="0" borderId="0" xfId="0" applyFont="1" applyNumberFormat="1"/>
    <xf numFmtId="263" fontId="4" fillId="0" borderId="2" xfId="0" applyFont="1" applyNumberFormat="1" applyBorder="1"/>
    <xf numFmtId="264" fontId="4" fillId="0" borderId="0" xfId="0" applyFont="1" applyNumberFormat="1"/>
    <xf numFmtId="265" fontId="4" fillId="0" borderId="2" xfId="0" applyFont="1" applyNumberFormat="1" applyBorder="1"/>
    <xf numFmtId="266" fontId="4" fillId="0" borderId="0" xfId="0" applyFont="1" applyNumberFormat="1"/>
    <xf numFmtId="267" fontId="4" fillId="0" borderId="2" xfId="0" applyFont="1" applyNumberFormat="1" applyBorder="1"/>
    <xf numFmtId="268" fontId="4" fillId="0" borderId="0" xfId="0" applyFont="1" applyNumberFormat="1"/>
    <xf numFmtId="269" fontId="4" fillId="0" borderId="2" xfId="0" applyFont="1" applyNumberFormat="1" applyBorder="1"/>
    <xf numFmtId="270" fontId="4" fillId="0" borderId="0" xfId="0" applyFont="1" applyNumberFormat="1"/>
    <xf numFmtId="271" fontId="4" fillId="0" borderId="2" xfId="0" applyFont="1" applyNumberFormat="1" applyBorder="1"/>
    <xf numFmtId="272" fontId="4" fillId="0" borderId="0" xfId="0" applyFont="1" applyNumberFormat="1"/>
    <xf numFmtId="273" fontId="4" fillId="0" borderId="2" xfId="0" applyFont="1" applyNumberFormat="1" applyBorder="1"/>
    <xf numFmtId="274" fontId="4" fillId="0" borderId="0" xfId="0" applyFont="1" applyNumberFormat="1"/>
    <xf numFmtId="275" fontId="4" fillId="0" borderId="2" xfId="0" applyFont="1" applyNumberFormat="1" applyBorder="1"/>
    <xf numFmtId="276" fontId="4" fillId="0" borderId="0" xfId="0" applyFont="1" applyNumberFormat="1"/>
    <xf numFmtId="277" fontId="4" fillId="0" borderId="2" xfId="0" applyFont="1" applyNumberFormat="1" applyBorder="1"/>
    <xf numFmtId="278" fontId="4" fillId="0" borderId="0" xfId="0" applyFont="1" applyNumberFormat="1"/>
    <xf numFmtId="279" fontId="4" fillId="0" borderId="2" xfId="0" applyFont="1" applyNumberFormat="1" applyBorder="1"/>
    <xf numFmtId="280" fontId="4" fillId="0" borderId="0" xfId="0" applyFont="1" applyNumberFormat="1"/>
    <xf numFmtId="281" fontId="4" fillId="0" borderId="2" xfId="0" applyFont="1" applyNumberFormat="1" applyBorder="1"/>
    <xf numFmtId="282" fontId="4" fillId="0" borderId="0" xfId="0" applyFont="1" applyNumberFormat="1"/>
    <xf numFmtId="283" fontId="4" fillId="0" borderId="2" xfId="0" applyFont="1" applyNumberFormat="1" applyBorder="1"/>
    <xf numFmtId="284" fontId="4" fillId="0" borderId="0" xfId="0" applyFont="1" applyNumberFormat="1"/>
    <xf numFmtId="285" fontId="4" fillId="0" borderId="2" xfId="0" applyFont="1" applyNumberFormat="1" applyBorder="1"/>
    <xf numFmtId="286" fontId="4" fillId="0" borderId="0" xfId="0" applyFont="1" applyNumberFormat="1"/>
    <xf numFmtId="287" fontId="4" fillId="0" borderId="2" xfId="0" applyFont="1" applyNumberFormat="1" applyBorder="1"/>
    <xf numFmtId="288" fontId="4" fillId="0" borderId="0" xfId="0" applyFont="1" applyNumberFormat="1"/>
    <xf numFmtId="289" fontId="4" fillId="0" borderId="2" xfId="0" applyFont="1" applyNumberFormat="1" applyBorder="1"/>
    <xf numFmtId="290" fontId="4" fillId="0" borderId="0" xfId="0" applyFont="1" applyNumberFormat="1"/>
    <xf numFmtId="291" fontId="4" fillId="0" borderId="2" xfId="0" applyFont="1" applyNumberFormat="1" applyBorder="1"/>
    <xf numFmtId="292" fontId="4" fillId="0" borderId="0" xfId="0" applyFont="1" applyNumberFormat="1"/>
    <xf numFmtId="293" fontId="4" fillId="0" borderId="2" xfId="0" applyFont="1" applyNumberFormat="1" applyBorder="1"/>
    <xf numFmtId="294" fontId="4" fillId="0" borderId="0" xfId="0" applyFont="1" applyNumberFormat="1"/>
    <xf numFmtId="295" fontId="4" fillId="0" borderId="2" xfId="0" applyFont="1" applyNumberFormat="1" applyBorder="1"/>
    <xf numFmtId="296" fontId="4" fillId="0" borderId="0" xfId="0" applyFont="1" applyNumberFormat="1"/>
    <xf numFmtId="297" fontId="4" fillId="0" borderId="2" xfId="0" applyFont="1" applyNumberFormat="1" applyBorder="1"/>
    <xf numFmtId="298" fontId="4" fillId="0" borderId="0" xfId="0" applyFont="1" applyNumberFormat="1"/>
    <xf numFmtId="299" fontId="4" fillId="0" borderId="2" xfId="0" applyFont="1" applyNumberFormat="1" applyBorder="1"/>
    <xf numFmtId="300" fontId="4" fillId="0" borderId="0" xfId="0" applyFont="1" applyNumberFormat="1"/>
    <xf numFmtId="301" fontId="4" fillId="0" borderId="2" xfId="0" applyFont="1" applyNumberFormat="1" applyBorder="1"/>
    <xf numFmtId="302" fontId="4" fillId="0" borderId="0" xfId="0" applyFont="1" applyNumberFormat="1"/>
    <xf numFmtId="303" fontId="4" fillId="0" borderId="2" xfId="0" applyFont="1" applyNumberFormat="1" applyBorder="1"/>
    <xf numFmtId="304" fontId="4" fillId="0" borderId="0" xfId="0" applyFont="1" applyNumberFormat="1"/>
    <xf numFmtId="305" fontId="4" fillId="0" borderId="2" xfId="0" applyFont="1" applyNumberFormat="1" applyBorder="1"/>
    <xf numFmtId="306" fontId="4" fillId="0" borderId="0" xfId="0" applyFont="1" applyNumberFormat="1"/>
    <xf numFmtId="307" fontId="4" fillId="0" borderId="2" xfId="0" applyFont="1" applyNumberFormat="1" applyBorder="1"/>
    <xf numFmtId="308" fontId="4" fillId="0" borderId="0" xfId="0" applyFont="1" applyNumberFormat="1"/>
    <xf numFmtId="309" fontId="4" fillId="0" borderId="2" xfId="0" applyFont="1" applyNumberFormat="1" applyBorder="1"/>
    <xf numFmtId="310" fontId="4" fillId="0" borderId="0" xfId="0" applyFont="1" applyNumberFormat="1"/>
    <xf numFmtId="311" fontId="4" fillId="0" borderId="2" xfId="0" applyFont="1" applyNumberFormat="1" applyBorder="1"/>
    <xf numFmtId="312" fontId="4" fillId="0" borderId="0" xfId="0" applyFont="1" applyNumberFormat="1"/>
    <xf numFmtId="313" fontId="4" fillId="0" borderId="2" xfId="0" applyFont="1" applyNumberFormat="1" applyBorder="1"/>
    <xf numFmtId="314" fontId="4" fillId="0" borderId="0" xfId="0" applyFont="1" applyNumberFormat="1"/>
    <xf numFmtId="315" fontId="4" fillId="0" borderId="2" xfId="0" applyFont="1" applyNumberFormat="1" applyBorder="1"/>
    <xf numFmtId="316" fontId="4" fillId="0" borderId="0" xfId="0" applyFont="1" applyNumberFormat="1"/>
    <xf numFmtId="317" fontId="4" fillId="0" borderId="2" xfId="0" applyFont="1" applyNumberFormat="1" applyBorder="1"/>
    <xf numFmtId="318" fontId="4" fillId="0" borderId="0" xfId="0" applyFont="1" applyNumberFormat="1"/>
    <xf numFmtId="319" fontId="4" fillId="0" borderId="2" xfId="0" applyFont="1" applyNumberFormat="1" applyBorder="1"/>
    <xf numFmtId="320" fontId="4" fillId="0" borderId="0" xfId="0" applyFont="1" applyNumberFormat="1"/>
    <xf numFmtId="321" fontId="4" fillId="0" borderId="2" xfId="0" applyFont="1" applyNumberFormat="1" applyBorder="1"/>
    <xf numFmtId="322" fontId="4" fillId="0" borderId="0" xfId="0" applyFont="1" applyNumberFormat="1"/>
    <xf numFmtId="323" fontId="4" fillId="0" borderId="2" xfId="0" applyFont="1" applyNumberFormat="1" applyBorder="1"/>
    <xf numFmtId="324" fontId="4" fillId="0" borderId="0" xfId="0" applyFont="1" applyNumberFormat="1"/>
    <xf numFmtId="325" fontId="4" fillId="0" borderId="2" xfId="0" applyFont="1" applyNumberFormat="1" applyBorder="1"/>
    <xf numFmtId="326" fontId="4" fillId="0" borderId="0" xfId="0" applyFont="1" applyNumberFormat="1"/>
    <xf numFmtId="327" fontId="4" fillId="0" borderId="2" xfId="0" applyFont="1" applyNumberFormat="1" applyBorder="1"/>
    <xf numFmtId="328" fontId="4" fillId="0" borderId="0" xfId="0" applyFont="1" applyNumberFormat="1"/>
    <xf numFmtId="329" fontId="4" fillId="0" borderId="2" xfId="0" applyFont="1" applyNumberFormat="1" applyBorder="1"/>
    <xf numFmtId="330" fontId="4" fillId="0" borderId="0" xfId="0" applyFont="1" applyNumberFormat="1"/>
    <xf numFmtId="331" fontId="4" fillId="0" borderId="2" xfId="0" applyFont="1" applyNumberFormat="1" applyBorder="1"/>
    <xf numFmtId="332" fontId="4" fillId="0" borderId="0" xfId="0" applyFont="1" applyNumberFormat="1"/>
    <xf numFmtId="333" fontId="4" fillId="0" borderId="2" xfId="0" applyFont="1" applyNumberFormat="1" applyBorder="1"/>
    <xf numFmtId="334" fontId="4" fillId="0" borderId="0" xfId="0" applyFont="1" applyNumberFormat="1"/>
    <xf numFmtId="335" fontId="4" fillId="0" borderId="2" xfId="0" applyFont="1" applyNumberFormat="1" applyBorder="1"/>
    <xf numFmtId="336" fontId="4" fillId="0" borderId="0" xfId="0" applyFont="1" applyNumberFormat="1"/>
    <xf numFmtId="337" fontId="4" fillId="0" borderId="2" xfId="0" applyFont="1" applyNumberFormat="1" applyBorder="1"/>
    <xf numFmtId="338" fontId="4" fillId="0" borderId="0" xfId="0" applyFont="1" applyNumberFormat="1"/>
    <xf numFmtId="339" fontId="4" fillId="0" borderId="2" xfId="0" applyFont="1" applyNumberFormat="1" applyBorder="1"/>
    <xf numFmtId="340" fontId="4" fillId="0" borderId="0" xfId="0" applyFont="1" applyNumberFormat="1"/>
    <xf numFmtId="341" fontId="4" fillId="0" borderId="2" xfId="0" applyFont="1" applyNumberFormat="1" applyBorder="1"/>
    <xf numFmtId="342" fontId="4" fillId="0" borderId="0" xfId="0" applyFont="1" applyNumberFormat="1"/>
    <xf numFmtId="343" fontId="4" fillId="0" borderId="2" xfId="0" applyFont="1" applyNumberFormat="1" applyBorder="1"/>
    <xf numFmtId="344" fontId="4" fillId="0" borderId="0" xfId="0" applyFont="1" applyNumberFormat="1"/>
    <xf numFmtId="345" fontId="4" fillId="0" borderId="2" xfId="0" applyFont="1" applyNumberFormat="1" applyBorder="1"/>
    <xf numFmtId="346" fontId="4" fillId="0" borderId="0" xfId="0" applyFont="1" applyNumberFormat="1"/>
    <xf numFmtId="347" fontId="4" fillId="0" borderId="2" xfId="0" applyFont="1" applyNumberFormat="1" applyBorder="1"/>
    <xf numFmtId="348" fontId="4" fillId="0" borderId="0" xfId="0" applyFont="1" applyNumberFormat="1"/>
    <xf numFmtId="349" fontId="4" fillId="0" borderId="2" xfId="0" applyFont="1" applyNumberFormat="1" applyBorder="1"/>
    <xf numFmtId="350" fontId="4" fillId="0" borderId="0" xfId="0" applyFont="1" applyNumberFormat="1"/>
    <xf numFmtId="351" fontId="4" fillId="0" borderId="2" xfId="0" applyFont="1" applyNumberFormat="1" applyBorder="1"/>
    <xf numFmtId="352" fontId="4" fillId="0" borderId="0" xfId="0" applyFont="1" applyNumberFormat="1"/>
    <xf numFmtId="353" fontId="4" fillId="0" borderId="2" xfId="0" applyFont="1" applyNumberFormat="1" applyBorder="1"/>
    <xf numFmtId="354" fontId="4" fillId="0" borderId="0" xfId="0" applyFont="1" applyNumberFormat="1"/>
    <xf numFmtId="355" fontId="4" fillId="0" borderId="2" xfId="0" applyFont="1" applyNumberFormat="1" applyBorder="1"/>
    <xf numFmtId="356" fontId="4" fillId="0" borderId="0" xfId="0" applyFont="1" applyNumberFormat="1"/>
    <xf numFmtId="357" fontId="4" fillId="0" borderId="2" xfId="0" applyFont="1" applyNumberFormat="1" applyBorder="1"/>
    <xf numFmtId="358" fontId="4" fillId="0" borderId="0" xfId="0" applyFont="1" applyNumberFormat="1"/>
    <xf numFmtId="359" fontId="4" fillId="0" borderId="2" xfId="0" applyFont="1" applyNumberFormat="1" applyBorder="1"/>
    <xf numFmtId="360" fontId="4" fillId="0" borderId="0" xfId="0" applyFont="1" applyNumberFormat="1"/>
    <xf numFmtId="361" fontId="4" fillId="0" borderId="2" xfId="0" applyFont="1" applyNumberFormat="1" applyBorder="1"/>
    <xf numFmtId="362" fontId="4" fillId="0" borderId="0" xfId="0" applyFont="1" applyNumberFormat="1"/>
    <xf numFmtId="363" fontId="4" fillId="0" borderId="2" xfId="0" applyFont="1" applyNumberFormat="1" applyBorder="1"/>
    <xf numFmtId="364" fontId="4" fillId="0" borderId="0" xfId="0" applyFont="1" applyNumberFormat="1"/>
    <xf numFmtId="365" fontId="4" fillId="0" borderId="2" xfId="0" applyFont="1" applyNumberFormat="1" applyBorder="1"/>
    <xf numFmtId="366" fontId="4" fillId="0" borderId="0" xfId="0" applyFont="1" applyNumberFormat="1"/>
    <xf numFmtId="367" fontId="4" fillId="0" borderId="2" xfId="0" applyFont="1" applyNumberFormat="1" applyBorder="1"/>
    <xf numFmtId="368" fontId="4" fillId="0" borderId="0" xfId="0" applyFont="1" applyNumberFormat="1"/>
    <xf numFmtId="369" fontId="4" fillId="0" borderId="2" xfId="0" applyFont="1" applyNumberFormat="1" applyBorder="1"/>
    <xf numFmtId="370" fontId="4" fillId="0" borderId="0" xfId="0" applyFont="1" applyNumberFormat="1"/>
    <xf numFmtId="371" fontId="4" fillId="0" borderId="2" xfId="0" applyFont="1" applyNumberFormat="1" applyBorder="1"/>
    <xf numFmtId="372" fontId="4" fillId="0" borderId="0" xfId="0" applyFont="1" applyNumberFormat="1"/>
    <xf numFmtId="373" fontId="4" fillId="0" borderId="2" xfId="0" applyFont="1" applyNumberFormat="1" applyBorder="1"/>
    <xf numFmtId="374" fontId="4" fillId="0" borderId="0" xfId="0" applyFont="1" applyNumberFormat="1"/>
    <xf numFmtId="375" fontId="4" fillId="0" borderId="2" xfId="0" applyFont="1" applyNumberFormat="1" applyBorder="1"/>
    <xf numFmtId="376" fontId="4" fillId="0" borderId="0" xfId="0" applyFont="1" applyNumberFormat="1"/>
    <xf numFmtId="377" fontId="4" fillId="0" borderId="2" xfId="0" applyFont="1" applyNumberFormat="1" applyBorder="1"/>
    <xf numFmtId="378" fontId="4" fillId="0" borderId="0" xfId="0" applyFont="1" applyNumberFormat="1"/>
    <xf numFmtId="379" fontId="4" fillId="0" borderId="2" xfId="0" applyFont="1" applyNumberFormat="1" applyBorder="1"/>
    <xf numFmtId="380" fontId="4" fillId="0" borderId="0" xfId="0" applyFont="1" applyNumberFormat="1"/>
    <xf numFmtId="381" fontId="4" fillId="0" borderId="2" xfId="0" applyFont="1" applyNumberFormat="1" applyBorder="1"/>
    <xf numFmtId="382" fontId="4" fillId="0" borderId="0" xfId="0" applyFont="1" applyNumberFormat="1"/>
    <xf numFmtId="383" fontId="4" fillId="0" borderId="2" xfId="0" applyFont="1" applyNumberFormat="1" applyBorder="1"/>
    <xf numFmtId="384" fontId="4" fillId="0" borderId="0" xfId="0" applyFont="1" applyNumberFormat="1"/>
    <xf numFmtId="385" fontId="4" fillId="0" borderId="2" xfId="0" applyFont="1" applyNumberFormat="1" applyBorder="1"/>
    <xf numFmtId="386" fontId="4" fillId="0" borderId="0" xfId="0" applyFont="1" applyNumberFormat="1"/>
    <xf numFmtId="387" fontId="4" fillId="0" borderId="2" xfId="0" applyFont="1" applyNumberFormat="1" applyBorder="1"/>
    <xf numFmtId="388" fontId="4" fillId="0" borderId="0" xfId="0" applyFont="1" applyNumberFormat="1"/>
    <xf numFmtId="389" fontId="4" fillId="0" borderId="2" xfId="0" applyFont="1" applyNumberFormat="1" applyBorder="1"/>
    <xf numFmtId="390" fontId="4" fillId="0" borderId="0" xfId="0" applyFont="1" applyNumberFormat="1"/>
    <xf numFmtId="391" fontId="4" fillId="0" borderId="2" xfId="0" applyFont="1" applyNumberFormat="1" applyBorder="1"/>
    <xf numFmtId="392" fontId="4" fillId="0" borderId="0" xfId="0" applyFont="1" applyNumberFormat="1"/>
    <xf numFmtId="393" fontId="4" fillId="0" borderId="2" xfId="0" applyFont="1" applyNumberFormat="1" applyBorder="1"/>
    <xf numFmtId="394" fontId="4" fillId="0" borderId="0" xfId="0" applyFont="1" applyNumberFormat="1"/>
    <xf numFmtId="395" fontId="4" fillId="0" borderId="2" xfId="0" applyFont="1" applyNumberFormat="1" applyBorder="1"/>
    <xf numFmtId="396" fontId="4" fillId="0" borderId="0" xfId="0" applyFont="1" applyNumberFormat="1"/>
    <xf numFmtId="397" fontId="4" fillId="0" borderId="2" xfId="0" applyFont="1" applyNumberFormat="1" applyBorder="1"/>
    <xf numFmtId="398" fontId="4" fillId="0" borderId="0" xfId="0" applyFont="1" applyNumberFormat="1"/>
    <xf numFmtId="399" fontId="4" fillId="0" borderId="2" xfId="0" applyFont="1" applyNumberFormat="1" applyBorder="1"/>
    <xf numFmtId="400" fontId="4" fillId="0" borderId="0" xfId="0" applyFont="1" applyNumberFormat="1"/>
    <xf numFmtId="401" fontId="4" fillId="0" borderId="2" xfId="0" applyFont="1" applyNumberFormat="1" applyBorder="1"/>
    <xf numFmtId="402" fontId="4" fillId="0" borderId="0" xfId="0" applyFont="1" applyNumberFormat="1"/>
    <xf numFmtId="403" fontId="4" fillId="0" borderId="2" xfId="0" applyFont="1" applyNumberFormat="1" applyBorder="1"/>
    <xf numFmtId="404" fontId="4" fillId="0" borderId="0" xfId="0" applyFont="1" applyNumberFormat="1"/>
    <xf numFmtId="405" fontId="4" fillId="0" borderId="2" xfId="0" applyFont="1" applyNumberFormat="1" applyBorder="1"/>
    <xf numFmtId="406" fontId="4" fillId="0" borderId="0" xfId="0" applyFont="1" applyNumberFormat="1"/>
    <xf numFmtId="407" fontId="4" fillId="0" borderId="2" xfId="0" applyFont="1" applyNumberFormat="1" applyBorder="1"/>
    <xf numFmtId="408" fontId="4" fillId="0" borderId="0" xfId="0" applyFont="1" applyNumberFormat="1"/>
    <xf numFmtId="409" fontId="4" fillId="0" borderId="2" xfId="0" applyFont="1" applyNumberFormat="1" applyBorder="1"/>
    <xf numFmtId="410" fontId="4" fillId="0" borderId="0" xfId="0" applyFont="1" applyNumberFormat="1"/>
    <xf numFmtId="411" fontId="4" fillId="0" borderId="2" xfId="0" applyFont="1" applyNumberFormat="1" applyBorder="1"/>
    <xf numFmtId="412" fontId="4" fillId="0" borderId="0" xfId="0" applyFont="1" applyNumberFormat="1"/>
    <xf numFmtId="413" fontId="4" fillId="0" borderId="2" xfId="0" applyFont="1" applyNumberFormat="1" applyBorder="1"/>
    <xf numFmtId="414" fontId="4" fillId="0" borderId="0" xfId="0" applyFont="1" applyNumberFormat="1"/>
    <xf numFmtId="415" fontId="4" fillId="0" borderId="2" xfId="0" applyFont="1" applyNumberFormat="1" applyBorder="1"/>
    <xf numFmtId="416" fontId="4" fillId="0" borderId="0" xfId="0" applyFont="1" applyNumberFormat="1"/>
    <xf numFmtId="417" fontId="4" fillId="0" borderId="2" xfId="0" applyFont="1" applyNumberFormat="1" applyBorder="1"/>
    <xf numFmtId="418" fontId="4" fillId="0" borderId="0" xfId="0" applyFont="1" applyNumberFormat="1"/>
    <xf numFmtId="419" fontId="4" fillId="0" borderId="2" xfId="0" applyFont="1" applyNumberFormat="1" applyBorder="1"/>
    <xf numFmtId="420" fontId="4" fillId="0" borderId="0" xfId="0" applyFont="1" applyNumberFormat="1"/>
    <xf numFmtId="421" fontId="4" fillId="0" borderId="2" xfId="0" applyFont="1" applyNumberFormat="1" applyBorder="1"/>
    <xf numFmtId="422" fontId="4" fillId="0" borderId="0" xfId="0" applyFont="1" applyNumberFormat="1"/>
    <xf numFmtId="423" fontId="4" fillId="0" borderId="2" xfId="0" applyFont="1" applyNumberFormat="1" applyBorder="1"/>
    <xf numFmtId="424" fontId="4" fillId="0" borderId="0" xfId="0" applyFont="1" applyNumberFormat="1"/>
    <xf numFmtId="425" fontId="4" fillId="0" borderId="2" xfId="0" applyFont="1" applyNumberFormat="1" applyBorder="1"/>
    <xf numFmtId="426" fontId="4" fillId="0" borderId="0" xfId="0" applyFont="1" applyNumberFormat="1"/>
    <xf numFmtId="427" fontId="4" fillId="0" borderId="2" xfId="0" applyFont="1" applyNumberFormat="1" applyBorder="1"/>
    <xf numFmtId="428" fontId="4" fillId="0" borderId="0" xfId="0" applyFont="1" applyNumberFormat="1"/>
    <xf numFmtId="429" fontId="4" fillId="0" borderId="2" xfId="0" applyFont="1" applyNumberFormat="1" applyBorder="1"/>
    <xf numFmtId="430" fontId="4" fillId="0" borderId="0" xfId="0" applyFont="1" applyNumberFormat="1"/>
    <xf numFmtId="431" fontId="4" fillId="0" borderId="2" xfId="0" applyFont="1" applyNumberFormat="1" applyBorder="1"/>
    <xf numFmtId="432" fontId="4" fillId="0" borderId="0" xfId="0" applyFont="1" applyNumberFormat="1"/>
    <xf numFmtId="433" fontId="4" fillId="0" borderId="2" xfId="0" applyFont="1" applyNumberFormat="1" applyBorder="1"/>
    <xf numFmtId="434" fontId="4" fillId="0" borderId="0" xfId="0" applyFont="1" applyNumberFormat="1"/>
    <xf numFmtId="435" fontId="4" fillId="0" borderId="2" xfId="0" applyFont="1" applyNumberFormat="1" applyBorder="1"/>
    <xf numFmtId="436" fontId="4" fillId="0" borderId="0" xfId="0" applyFont="1" applyNumberFormat="1"/>
    <xf numFmtId="437" fontId="4" fillId="0" borderId="2" xfId="0" applyFont="1" applyNumberFormat="1" applyBorder="1"/>
    <xf numFmtId="438" fontId="4" fillId="0" borderId="0" xfId="0" applyFont="1" applyNumberFormat="1"/>
    <xf numFmtId="439" fontId="4" fillId="0" borderId="2" xfId="0" applyFont="1" applyNumberFormat="1" applyBorder="1"/>
    <xf numFmtId="440" fontId="4" fillId="0" borderId="0" xfId="0" applyFont="1" applyNumberFormat="1"/>
    <xf numFmtId="441" fontId="4" fillId="0" borderId="2" xfId="0" applyFont="1" applyNumberFormat="1" applyBorder="1"/>
    <xf numFmtId="442" fontId="4" fillId="0" borderId="0" xfId="0" applyFont="1" applyNumberFormat="1"/>
    <xf numFmtId="443" fontId="4" fillId="0" borderId="2" xfId="0" applyFont="1" applyNumberFormat="1" applyBorder="1"/>
    <xf numFmtId="444" fontId="4" fillId="0" borderId="0" xfId="0" applyFont="1" applyNumberFormat="1"/>
    <xf numFmtId="445" fontId="4" fillId="0" borderId="2" xfId="0" applyFont="1" applyNumberFormat="1" applyBorder="1"/>
    <xf numFmtId="446" fontId="4" fillId="0" borderId="0" xfId="0" applyFont="1" applyNumberFormat="1"/>
    <xf numFmtId="447" fontId="4" fillId="0" borderId="2" xfId="0" applyFont="1" applyNumberFormat="1" applyBorder="1"/>
    <xf numFmtId="448" fontId="4" fillId="0" borderId="0" xfId="0" applyFont="1" applyNumberFormat="1"/>
    <xf numFmtId="449" fontId="4" fillId="0" borderId="2" xfId="0" applyFont="1" applyNumberFormat="1" applyBorder="1"/>
    <xf numFmtId="450" fontId="4" fillId="0" borderId="0" xfId="0" applyFont="1" applyNumberFormat="1"/>
    <xf numFmtId="451" fontId="4" fillId="0" borderId="2" xfId="0" applyFont="1" applyNumberFormat="1" applyBorder="1"/>
    <xf numFmtId="452" fontId="4" fillId="0" borderId="0" xfId="0" applyFont="1" applyNumberFormat="1"/>
    <xf numFmtId="453" fontId="4" fillId="0" borderId="2" xfId="0" applyFont="1" applyNumberFormat="1" applyBorder="1"/>
    <xf numFmtId="454" fontId="4" fillId="0" borderId="0" xfId="0" applyFont="1" applyNumberFormat="1"/>
    <xf numFmtId="455" fontId="4" fillId="0" borderId="2" xfId="0" applyFont="1" applyNumberFormat="1" applyBorder="1"/>
    <xf numFmtId="456" fontId="4" fillId="0" borderId="0" xfId="0" applyFont="1" applyNumberFormat="1"/>
    <xf numFmtId="457" fontId="4" fillId="0" borderId="2" xfId="0" applyFont="1" applyNumberFormat="1" applyBorder="1"/>
    <xf numFmtId="458" fontId="4" fillId="0" borderId="0" xfId="0" applyFont="1" applyNumberFormat="1"/>
    <xf numFmtId="459" fontId="4" fillId="0" borderId="2" xfId="0" applyFont="1" applyNumberFormat="1" applyBorder="1"/>
    <xf numFmtId="460" fontId="4" fillId="0" borderId="0" xfId="0" applyFont="1" applyNumberFormat="1"/>
    <xf numFmtId="461" fontId="4" fillId="0" borderId="2" xfId="0" applyFont="1" applyNumberFormat="1" applyBorder="1"/>
    <xf numFmtId="462" fontId="4" fillId="0" borderId="0" xfId="0" applyFont="1" applyNumberFormat="1"/>
    <xf numFmtId="463" fontId="4" fillId="0" borderId="2" xfId="0" applyFont="1" applyNumberFormat="1" applyBorder="1"/>
    <xf numFmtId="464" fontId="4" fillId="0" borderId="0" xfId="0" applyFont="1" applyNumberFormat="1"/>
    <xf numFmtId="465" fontId="4" fillId="0" borderId="2" xfId="0" applyFont="1" applyNumberFormat="1" applyBorder="1"/>
    <xf numFmtId="466" fontId="4" fillId="0" borderId="0" xfId="0" applyFont="1" applyNumberFormat="1"/>
    <xf numFmtId="467" fontId="4" fillId="0" borderId="2" xfId="0" applyFont="1" applyNumberFormat="1" applyBorder="1"/>
    <xf numFmtId="468" fontId="4" fillId="0" borderId="0" xfId="0" applyFont="1" applyNumberFormat="1"/>
    <xf numFmtId="469" fontId="4" fillId="0" borderId="2" xfId="0" applyFont="1" applyNumberFormat="1" applyBorder="1"/>
    <xf numFmtId="470" fontId="4" fillId="0" borderId="0" xfId="0" applyFont="1" applyNumberFormat="1"/>
    <xf numFmtId="471" fontId="4" fillId="0" borderId="2" xfId="0" applyFont="1" applyNumberFormat="1" applyBorder="1"/>
    <xf numFmtId="472" fontId="4" fillId="0" borderId="0" xfId="0" applyFont="1" applyNumberFormat="1"/>
    <xf numFmtId="473" fontId="4" fillId="0" borderId="2" xfId="0" applyFont="1" applyNumberFormat="1" applyBorder="1"/>
    <xf numFmtId="474" fontId="4" fillId="0" borderId="0" xfId="0" applyFont="1" applyNumberFormat="1"/>
    <xf numFmtId="475" fontId="4" fillId="0" borderId="2" xfId="0" applyFont="1" applyNumberFormat="1" applyBorder="1"/>
    <xf numFmtId="476" fontId="4" fillId="0" borderId="0" xfId="0" applyFont="1" applyNumberFormat="1"/>
    <xf numFmtId="477" fontId="4" fillId="0" borderId="2" xfId="0" applyFont="1" applyNumberFormat="1" applyBorder="1"/>
    <xf numFmtId="478" fontId="4" fillId="0" borderId="0" xfId="0" applyFont="1" applyNumberFormat="1"/>
    <xf numFmtId="479" fontId="4" fillId="0" borderId="2" xfId="0" applyFont="1" applyNumberFormat="1" applyBorder="1"/>
    <xf numFmtId="480" fontId="4" fillId="0" borderId="0" xfId="0" applyFont="1" applyNumberFormat="1"/>
    <xf numFmtId="481" fontId="4" fillId="0" borderId="2" xfId="0" applyFont="1" applyNumberFormat="1" applyBorder="1"/>
    <xf numFmtId="482" fontId="4" fillId="0" borderId="0" xfId="0" applyFont="1" applyNumberFormat="1"/>
    <xf numFmtId="483" fontId="4" fillId="0" borderId="2" xfId="0" applyFont="1" applyNumberFormat="1" applyBorder="1"/>
    <xf numFmtId="484" fontId="4" fillId="0" borderId="0" xfId="0" applyFont="1" applyNumberFormat="1"/>
    <xf numFmtId="485" fontId="4" fillId="0" borderId="2" xfId="0" applyFont="1" applyNumberFormat="1" applyBorder="1"/>
    <xf numFmtId="486" fontId="4" fillId="0" borderId="0" xfId="0" applyFont="1" applyNumberFormat="1"/>
    <xf numFmtId="487" fontId="4" fillId="0" borderId="2" xfId="0" applyFont="1" applyNumberFormat="1" applyBorder="1"/>
    <xf numFmtId="488" fontId="4" fillId="0" borderId="0" xfId="0" applyFont="1" applyNumberFormat="1"/>
    <xf numFmtId="489" fontId="4" fillId="0" borderId="2" xfId="0" applyFont="1" applyNumberFormat="1" applyBorder="1"/>
    <xf numFmtId="490" fontId="4" fillId="0" borderId="0" xfId="0" applyFont="1" applyNumberFormat="1"/>
    <xf numFmtId="491" fontId="4" fillId="0" borderId="2" xfId="0" applyFont="1" applyNumberFormat="1" applyBorder="1"/>
    <xf numFmtId="492" fontId="4" fillId="0" borderId="0" xfId="0" applyFont="1" applyNumberFormat="1"/>
    <xf numFmtId="493" fontId="4" fillId="0" borderId="2" xfId="0" applyFont="1" applyNumberFormat="1" applyBorder="1"/>
    <xf numFmtId="494" fontId="4" fillId="0" borderId="0" xfId="0" applyFont="1" applyNumberFormat="1"/>
    <xf numFmtId="495" fontId="4" fillId="0" borderId="2" xfId="0" applyFont="1" applyNumberFormat="1" applyBorder="1"/>
    <xf numFmtId="496" fontId="4" fillId="0" borderId="0" xfId="0" applyFont="1" applyNumberFormat="1"/>
    <xf numFmtId="497" fontId="4" fillId="0" borderId="2" xfId="0" applyFont="1" applyNumberFormat="1" applyBorder="1"/>
    <xf numFmtId="498" fontId="4" fillId="0" borderId="0" xfId="0" applyFont="1" applyNumberFormat="1"/>
    <xf numFmtId="499" fontId="4" fillId="0" borderId="2" xfId="0" applyFont="1" applyNumberFormat="1" applyBorder="1"/>
    <xf numFmtId="500" fontId="4" fillId="0" borderId="0" xfId="0" applyFont="1" applyNumberFormat="1"/>
    <xf numFmtId="501" fontId="4" fillId="0" borderId="2" xfId="0" applyFont="1" applyNumberFormat="1" applyBorder="1"/>
    <xf numFmtId="502" fontId="4" fillId="0" borderId="0" xfId="0" applyFont="1" applyNumberFormat="1"/>
    <xf numFmtId="503" fontId="4" fillId="0" borderId="2" xfId="0" applyFont="1" applyNumberFormat="1" applyBorder="1"/>
    <xf numFmtId="504" fontId="4" fillId="0" borderId="0" xfId="0" applyFont="1" applyNumberFormat="1"/>
    <xf numFmtId="505" fontId="4" fillId="0" borderId="2" xfId="0" applyFont="1" applyNumberFormat="1" applyBorder="1"/>
    <xf numFmtId="506" fontId="4" fillId="0" borderId="0" xfId="0" applyFont="1" applyNumberFormat="1"/>
    <xf numFmtId="507" fontId="4" fillId="0" borderId="2" xfId="0" applyFont="1" applyNumberFormat="1" applyBorder="1"/>
    <xf numFmtId="508" fontId="4" fillId="0" borderId="0" xfId="0" applyFont="1" applyNumberFormat="1"/>
    <xf numFmtId="509" fontId="4" fillId="0" borderId="2" xfId="0" applyFont="1" applyNumberFormat="1" applyBorder="1"/>
    <xf numFmtId="510" fontId="4" fillId="0" borderId="0" xfId="0" applyFont="1" applyNumberFormat="1"/>
    <xf numFmtId="511" fontId="4" fillId="0" borderId="2" xfId="0" applyFont="1" applyNumberFormat="1" applyBorder="1"/>
    <xf numFmtId="512" fontId="4" fillId="0" borderId="0" xfId="0" applyFont="1" applyNumberFormat="1"/>
    <xf numFmtId="513" fontId="4" fillId="0" borderId="2" xfId="0" applyFont="1" applyNumberFormat="1" applyBorder="1"/>
    <xf numFmtId="514" fontId="4" fillId="0" borderId="0" xfId="0" applyFont="1" applyNumberFormat="1"/>
    <xf numFmtId="515" fontId="4" fillId="0" borderId="2" xfId="0" applyFont="1" applyNumberFormat="1" applyBorder="1"/>
    <xf numFmtId="516" fontId="4" fillId="0" borderId="0" xfId="0" applyFont="1" applyNumberFormat="1"/>
    <xf numFmtId="517" fontId="4" fillId="0" borderId="2" xfId="0" applyFont="1" applyNumberFormat="1" applyBorder="1"/>
    <xf numFmtId="518" fontId="4" fillId="0" borderId="0" xfId="0" applyFont="1" applyNumberFormat="1"/>
    <xf numFmtId="519" fontId="4" fillId="0" borderId="2" xfId="0" applyFont="1" applyNumberFormat="1" applyBorder="1"/>
    <xf numFmtId="520" fontId="4" fillId="0" borderId="0" xfId="0" applyFont="1" applyNumberFormat="1"/>
    <xf numFmtId="521" fontId="4" fillId="0" borderId="2" xfId="0" applyFont="1" applyNumberFormat="1" applyBorder="1"/>
    <xf numFmtId="522" fontId="4" fillId="0" borderId="0" xfId="0" applyFont="1" applyNumberFormat="1"/>
    <xf numFmtId="523" fontId="4" fillId="0" borderId="2" xfId="0" applyFont="1" applyNumberFormat="1" applyBorder="1"/>
    <xf numFmtId="524" fontId="4" fillId="0" borderId="0" xfId="0" applyFont="1" applyNumberFormat="1"/>
    <xf numFmtId="525" fontId="4" fillId="0" borderId="2" xfId="0" applyFont="1" applyNumberFormat="1" applyBorder="1"/>
    <xf numFmtId="526" fontId="4" fillId="0" borderId="0" xfId="0" applyFont="1" applyNumberFormat="1"/>
    <xf numFmtId="527" fontId="4" fillId="0" borderId="2" xfId="0" applyFont="1" applyNumberFormat="1" applyBorder="1"/>
    <xf numFmtId="528" fontId="4" fillId="0" borderId="0" xfId="0" applyFont="1" applyNumberFormat="1"/>
    <xf numFmtId="529" fontId="4" fillId="0" borderId="2" xfId="0" applyFont="1" applyNumberFormat="1" applyBorder="1"/>
    <xf numFmtId="530" fontId="4" fillId="0" borderId="0" xfId="0" applyFont="1" applyNumberFormat="1"/>
    <xf numFmtId="531" fontId="4" fillId="0" borderId="2" xfId="0" applyFont="1" applyNumberFormat="1" applyBorder="1"/>
    <xf numFmtId="532" fontId="4" fillId="0" borderId="0" xfId="0" applyFont="1" applyNumberFormat="1"/>
    <xf numFmtId="533" fontId="4" fillId="0" borderId="2" xfId="0" applyFont="1" applyNumberFormat="1" applyBorder="1"/>
    <xf numFmtId="534" fontId="4" fillId="0" borderId="0" xfId="0" applyFont="1" applyNumberFormat="1"/>
    <xf numFmtId="535" fontId="4" fillId="0" borderId="2" xfId="0" applyFont="1" applyNumberFormat="1" applyBorder="1"/>
    <xf numFmtId="536" fontId="4" fillId="0" borderId="0" xfId="0" applyFont="1" applyNumberFormat="1"/>
    <xf numFmtId="537" fontId="4" fillId="0" borderId="2" xfId="0" applyFont="1" applyNumberFormat="1" applyBorder="1"/>
    <xf numFmtId="538" fontId="4" fillId="0" borderId="0" xfId="0" applyFont="1" applyNumberFormat="1"/>
    <xf numFmtId="539" fontId="4" fillId="0" borderId="2" xfId="0" applyFont="1" applyNumberFormat="1" applyBorder="1"/>
    <xf numFmtId="540" fontId="4" fillId="0" borderId="0" xfId="0" applyFont="1" applyNumberFormat="1"/>
    <xf numFmtId="541" fontId="4" fillId="0" borderId="2" xfId="0" applyFont="1" applyNumberFormat="1" applyBorder="1"/>
    <xf numFmtId="542" fontId="4" fillId="0" borderId="0" xfId="0" applyFont="1" applyNumberFormat="1"/>
    <xf numFmtId="543" fontId="4" fillId="0" borderId="2" xfId="0" applyFont="1" applyNumberFormat="1" applyBorder="1"/>
    <xf numFmtId="544" fontId="4" fillId="0" borderId="0" xfId="0" applyFont="1" applyNumberFormat="1"/>
    <xf numFmtId="545" fontId="4" fillId="0" borderId="2" xfId="0" applyFont="1" applyNumberFormat="1" applyBorder="1"/>
    <xf numFmtId="546" fontId="4" fillId="0" borderId="0" xfId="0" applyFont="1" applyNumberFormat="1"/>
    <xf numFmtId="547" fontId="4" fillId="0" borderId="2" xfId="0" applyFont="1" applyNumberFormat="1" applyBorder="1"/>
    <xf numFmtId="548" fontId="4" fillId="0" borderId="0" xfId="0" applyFont="1" applyNumberFormat="1"/>
    <xf numFmtId="549" fontId="4" fillId="0" borderId="2" xfId="0" applyFont="1" applyNumberFormat="1" applyBorder="1"/>
    <xf numFmtId="550" fontId="4" fillId="0" borderId="0" xfId="0" applyFont="1" applyNumberFormat="1"/>
    <xf numFmtId="551" fontId="4" fillId="0" borderId="2" xfId="0" applyFont="1" applyNumberFormat="1" applyBorder="1"/>
    <xf numFmtId="552" fontId="4" fillId="0" borderId="0" xfId="0" applyFont="1" applyNumberFormat="1"/>
    <xf numFmtId="553" fontId="4" fillId="0" borderId="2" xfId="0" applyFont="1" applyNumberFormat="1" applyBorder="1"/>
    <xf numFmtId="554" fontId="4" fillId="0" borderId="0" xfId="0" applyFont="1" applyNumberFormat="1"/>
    <xf numFmtId="555" fontId="4" fillId="0" borderId="2" xfId="0" applyFont="1" applyNumberFormat="1" applyBorder="1"/>
    <xf numFmtId="556" fontId="4" fillId="0" borderId="0" xfId="0" applyFont="1" applyNumberFormat="1"/>
    <xf numFmtId="557" fontId="4" fillId="0" borderId="2" xfId="0" applyFont="1" applyNumberFormat="1" applyBorder="1"/>
    <xf numFmtId="558" fontId="4" fillId="0" borderId="0" xfId="0" applyFont="1" applyNumberFormat="1"/>
    <xf numFmtId="559" fontId="4" fillId="0" borderId="2" xfId="0" applyFont="1" applyNumberFormat="1" applyBorder="1"/>
    <xf numFmtId="560" fontId="4" fillId="0" borderId="0" xfId="0" applyFont="1" applyNumberFormat="1"/>
    <xf numFmtId="561" fontId="4" fillId="0" borderId="2" xfId="0" applyFont="1" applyNumberFormat="1" applyBorder="1"/>
    <xf numFmtId="562" fontId="4" fillId="0" borderId="0" xfId="0" applyFont="1" applyNumberFormat="1"/>
    <xf numFmtId="563" fontId="4" fillId="0" borderId="2" xfId="0" applyFont="1" applyNumberFormat="1" applyBorder="1"/>
    <xf numFmtId="564" fontId="4" fillId="0" borderId="0" xfId="0" applyFont="1" applyNumberFormat="1"/>
    <xf numFmtId="565" fontId="4" fillId="0" borderId="2" xfId="0" applyFont="1" applyNumberFormat="1" applyBorder="1"/>
    <xf numFmtId="566" fontId="4" fillId="0" borderId="0" xfId="0" applyFont="1" applyNumberFormat="1"/>
    <xf numFmtId="567" fontId="4" fillId="0" borderId="2" xfId="0" applyFont="1" applyNumberFormat="1" applyBorder="1"/>
    <xf numFmtId="568" fontId="4" fillId="0" borderId="0" xfId="0" applyFont="1" applyNumberFormat="1"/>
    <xf numFmtId="569" fontId="4" fillId="0" borderId="2" xfId="0" applyFont="1" applyNumberFormat="1" applyBorder="1"/>
    <xf numFmtId="570" fontId="4" fillId="0" borderId="0" xfId="0" applyFont="1" applyNumberFormat="1"/>
    <xf numFmtId="571" fontId="4" fillId="0" borderId="2" xfId="0" applyFont="1" applyNumberFormat="1" applyBorder="1"/>
    <xf numFmtId="572" fontId="4" fillId="0" borderId="0" xfId="0" applyFont="1" applyNumberFormat="1"/>
    <xf numFmtId="573" fontId="4" fillId="0" borderId="2" xfId="0" applyFont="1" applyNumberFormat="1" applyBorder="1"/>
    <xf numFmtId="574" fontId="4" fillId="0" borderId="0" xfId="0" applyFont="1" applyNumberFormat="1"/>
    <xf numFmtId="575" fontId="4" fillId="0" borderId="2" xfId="0" applyFont="1" applyNumberFormat="1" applyBorder="1"/>
    <xf numFmtId="576" fontId="4" fillId="0" borderId="0" xfId="0" applyFont="1" applyNumberFormat="1"/>
    <xf numFmtId="577" fontId="4" fillId="0" borderId="2" xfId="0" applyFont="1" applyNumberFormat="1" applyBorder="1"/>
    <xf numFmtId="578" fontId="4" fillId="0" borderId="0" xfId="0" applyFont="1" applyNumberFormat="1"/>
    <xf numFmtId="579" fontId="4" fillId="0" borderId="2" xfId="0" applyFont="1" applyNumberFormat="1" applyBorder="1"/>
    <xf numFmtId="580" fontId="4" fillId="0" borderId="0" xfId="0" applyFont="1" applyNumberFormat="1"/>
    <xf numFmtId="581" fontId="4" fillId="0" borderId="2" xfId="0" applyFont="1" applyNumberFormat="1" applyBorder="1"/>
    <xf numFmtId="582" fontId="4" fillId="0" borderId="0" xfId="0" applyFont="1" applyNumberFormat="1"/>
    <xf numFmtId="583" fontId="4" fillId="0" borderId="2" xfId="0" applyFont="1" applyNumberFormat="1" applyBorder="1"/>
    <xf numFmtId="584" fontId="4" fillId="0" borderId="0" xfId="0" applyFont="1" applyNumberFormat="1"/>
    <xf numFmtId="585" fontId="4" fillId="0" borderId="2" xfId="0" applyFont="1" applyNumberFormat="1" applyBorder="1"/>
    <xf numFmtId="586" fontId="4" fillId="0" borderId="0" xfId="0" applyFont="1" applyNumberFormat="1"/>
    <xf numFmtId="587" fontId="4" fillId="0" borderId="2" xfId="0" applyFont="1" applyNumberFormat="1" applyBorder="1"/>
    <xf numFmtId="588" fontId="4" fillId="0" borderId="0" xfId="0" applyFont="1" applyNumberFormat="1"/>
    <xf numFmtId="589" fontId="4" fillId="0" borderId="2" xfId="0" applyFont="1" applyNumberFormat="1" applyBorder="1"/>
    <xf numFmtId="590" fontId="4" fillId="0" borderId="0" xfId="0" applyFont="1" applyNumberFormat="1"/>
    <xf numFmtId="591" fontId="4" fillId="0" borderId="2" xfId="0" applyFont="1" applyNumberFormat="1" applyBorder="1"/>
    <xf numFmtId="592" fontId="4" fillId="0" borderId="0" xfId="0" applyFont="1" applyNumberFormat="1"/>
    <xf numFmtId="593" fontId="4" fillId="0" borderId="2" xfId="0" applyFont="1" applyNumberFormat="1" applyBorder="1"/>
    <xf numFmtId="594" fontId="4" fillId="0" borderId="0" xfId="0" applyFont="1" applyNumberFormat="1"/>
    <xf numFmtId="595" fontId="4" fillId="0" borderId="2" xfId="0" applyFont="1" applyNumberFormat="1" applyBorder="1"/>
    <xf numFmtId="596" fontId="4" fillId="0" borderId="0" xfId="0" applyFont="1" applyNumberFormat="1"/>
    <xf numFmtId="597" fontId="4" fillId="0" borderId="2" xfId="0" applyFont="1" applyNumberFormat="1" applyBorder="1"/>
    <xf numFmtId="598" fontId="4" fillId="0" borderId="0" xfId="0" applyFont="1" applyNumberFormat="1"/>
    <xf numFmtId="599" fontId="4" fillId="0" borderId="2" xfId="0" applyFont="1" applyNumberFormat="1" applyBorder="1"/>
    <xf numFmtId="600" fontId="4" fillId="0" borderId="0" xfId="0" applyFont="1" applyNumberFormat="1"/>
    <xf numFmtId="601" fontId="4" fillId="0" borderId="2" xfId="0" applyFont="1" applyNumberFormat="1" applyBorder="1"/>
    <xf numFmtId="602" fontId="4" fillId="0" borderId="0" xfId="0" applyFont="1" applyNumberFormat="1"/>
    <xf numFmtId="603" fontId="4" fillId="0" borderId="2" xfId="0" applyFont="1" applyNumberFormat="1" applyBorder="1"/>
    <xf numFmtId="604" fontId="4" fillId="0" borderId="0" xfId="0" applyFont="1" applyNumberFormat="1"/>
    <xf numFmtId="605" fontId="4" fillId="0" borderId="2" xfId="0" applyFont="1" applyNumberFormat="1" applyBorder="1"/>
    <xf numFmtId="606" fontId="4" fillId="0" borderId="0" xfId="0" applyFont="1" applyNumberFormat="1"/>
    <xf numFmtId="607" fontId="4" fillId="0" borderId="2" xfId="0" applyFont="1" applyNumberFormat="1" applyBorder="1"/>
    <xf numFmtId="608" fontId="4" fillId="0" borderId="0" xfId="0" applyFont="1" applyNumberFormat="1"/>
    <xf numFmtId="609" fontId="4" fillId="0" borderId="2" xfId="0" applyFont="1" applyNumberFormat="1" applyBorder="1"/>
    <xf numFmtId="610" fontId="4" fillId="0" borderId="0" xfId="0" applyFont="1" applyNumberFormat="1"/>
    <xf numFmtId="611" fontId="4" fillId="0" borderId="2" xfId="0" applyFont="1" applyNumberFormat="1" applyBorder="1"/>
    <xf numFmtId="612" fontId="4" fillId="0" borderId="0" xfId="0" applyFont="1" applyNumberFormat="1"/>
    <xf numFmtId="613" fontId="4" fillId="0" borderId="2" xfId="0" applyFont="1" applyNumberFormat="1" applyBorder="1"/>
    <xf numFmtId="614" fontId="4" fillId="0" borderId="0" xfId="0" applyFont="1" applyNumberFormat="1"/>
    <xf numFmtId="615" fontId="4" fillId="0" borderId="2" xfId="0" applyFont="1" applyNumberFormat="1" applyBorder="1"/>
    <xf numFmtId="616" fontId="4" fillId="0" borderId="0" xfId="0" applyFont="1" applyNumberFormat="1"/>
    <xf numFmtId="617" fontId="4" fillId="0" borderId="2" xfId="0" applyFont="1" applyNumberFormat="1" applyBorder="1"/>
    <xf numFmtId="618" fontId="4" fillId="0" borderId="0" xfId="0" applyFont="1" applyNumberFormat="1"/>
    <xf numFmtId="619" fontId="4" fillId="0" borderId="2" xfId="0" applyFont="1" applyNumberFormat="1" applyBorder="1"/>
    <xf numFmtId="620" fontId="4" fillId="0" borderId="0" xfId="0" applyFont="1" applyNumberFormat="1"/>
    <xf numFmtId="621" fontId="4" fillId="0" borderId="2" xfId="0" applyFont="1" applyNumberFormat="1" applyBorder="1"/>
    <xf numFmtId="622" fontId="4" fillId="0" borderId="0" xfId="0" applyFont="1" applyNumberFormat="1"/>
    <xf numFmtId="623" fontId="4" fillId="0" borderId="2" xfId="0" applyFont="1" applyNumberFormat="1" applyBorder="1"/>
    <xf numFmtId="624" fontId="4" fillId="0" borderId="0" xfId="0" applyFont="1" applyNumberFormat="1"/>
    <xf numFmtId="625" fontId="4" fillId="0" borderId="2" xfId="0" applyFont="1" applyNumberFormat="1" applyBorder="1"/>
    <xf numFmtId="626" fontId="4" fillId="0" borderId="0" xfId="0" applyFont="1" applyNumberFormat="1"/>
    <xf numFmtId="627" fontId="4" fillId="0" borderId="2" xfId="0" applyFont="1" applyNumberFormat="1" applyBorder="1"/>
    <xf numFmtId="628" fontId="4" fillId="0" borderId="0" xfId="0" applyFont="1" applyNumberFormat="1"/>
    <xf numFmtId="629" fontId="4" fillId="0" borderId="2" xfId="0" applyFont="1" applyNumberFormat="1" applyBorder="1"/>
    <xf numFmtId="630" fontId="4" fillId="0" borderId="0" xfId="0" applyFont="1" applyNumberFormat="1"/>
    <xf numFmtId="631" fontId="4" fillId="0" borderId="2" xfId="0" applyFont="1" applyNumberFormat="1" applyBorder="1"/>
    <xf numFmtId="632" fontId="4" fillId="0" borderId="0" xfId="0" applyFont="1" applyNumberFormat="1"/>
    <xf numFmtId="633" fontId="4" fillId="0" borderId="2" xfId="0" applyFont="1" applyNumberFormat="1" applyBorder="1"/>
    <xf numFmtId="634" fontId="4" fillId="0" borderId="0" xfId="0" applyFont="1" applyNumberFormat="1"/>
    <xf numFmtId="635" fontId="4" fillId="0" borderId="2" xfId="0" applyFont="1" applyNumberFormat="1" applyBorder="1"/>
    <xf numFmtId="636" fontId="4" fillId="0" borderId="0" xfId="0" applyFont="1" applyNumberFormat="1"/>
    <xf numFmtId="637" fontId="4" fillId="0" borderId="2" xfId="0" applyFont="1" applyNumberFormat="1" applyBorder="1"/>
    <xf numFmtId="638" fontId="4" fillId="0" borderId="0" xfId="0" applyFont="1" applyNumberFormat="1"/>
    <xf numFmtId="639" fontId="4" fillId="0" borderId="2" xfId="0" applyFont="1" applyNumberFormat="1" applyBorder="1"/>
    <xf numFmtId="640" fontId="4" fillId="0" borderId="0" xfId="0" applyFont="1" applyNumberFormat="1"/>
    <xf numFmtId="641" fontId="4" fillId="0" borderId="2" xfId="0" applyFont="1" applyNumberFormat="1" applyBorder="1"/>
    <xf numFmtId="642" fontId="4" fillId="0" borderId="0" xfId="0" applyFont="1" applyNumberFormat="1"/>
    <xf numFmtId="643" fontId="4" fillId="0" borderId="2" xfId="0" applyFont="1" applyNumberFormat="1" applyBorder="1"/>
    <xf numFmtId="644" fontId="4" fillId="0" borderId="0" xfId="0" applyFont="1" applyNumberFormat="1"/>
    <xf numFmtId="645" fontId="4" fillId="0" borderId="2" xfId="0" applyFont="1" applyNumberFormat="1" applyBorder="1"/>
    <xf numFmtId="646" fontId="4" fillId="0" borderId="0" xfId="0" applyFont="1" applyNumberFormat="1"/>
    <xf numFmtId="647" fontId="4" fillId="0" borderId="2" xfId="0" applyFont="1" applyNumberFormat="1" applyBorder="1"/>
    <xf numFmtId="648" fontId="4" fillId="0" borderId="0" xfId="0" applyFont="1" applyNumberFormat="1"/>
    <xf numFmtId="649" fontId="4" fillId="0" borderId="2" xfId="0" applyFont="1" applyNumberFormat="1" applyBorder="1"/>
    <xf numFmtId="650" fontId="4" fillId="0" borderId="0" xfId="0" applyFont="1" applyNumberFormat="1"/>
    <xf numFmtId="651" fontId="4" fillId="0" borderId="2" xfId="0" applyFont="1" applyNumberFormat="1" applyBorder="1"/>
    <xf numFmtId="652" fontId="4" fillId="0" borderId="0" xfId="0" applyFont="1" applyNumberFormat="1"/>
    <xf numFmtId="653" fontId="4" fillId="0" borderId="2" xfId="0" applyFont="1" applyNumberFormat="1" applyBorder="1"/>
    <xf numFmtId="654" fontId="4" fillId="0" borderId="0" xfId="0" applyFont="1" applyNumberFormat="1"/>
    <xf numFmtId="655" fontId="4" fillId="0" borderId="2" xfId="0" applyFont="1" applyNumberFormat="1" applyBorder="1"/>
    <xf numFmtId="656" fontId="4" fillId="0" borderId="0" xfId="0" applyFont="1" applyNumberFormat="1"/>
    <xf numFmtId="657" fontId="4" fillId="0" borderId="2" xfId="0" applyFont="1" applyNumberFormat="1" applyBorder="1"/>
    <xf numFmtId="658" fontId="4" fillId="0" borderId="0" xfId="0" applyFont="1" applyNumberFormat="1"/>
    <xf numFmtId="659" fontId="4" fillId="0" borderId="2" xfId="0" applyFont="1" applyNumberFormat="1" applyBorder="1"/>
    <xf numFmtId="660" fontId="4" fillId="0" borderId="0" xfId="0" applyFont="1" applyNumberFormat="1"/>
    <xf numFmtId="661" fontId="4" fillId="0" borderId="2" xfId="0" applyFont="1" applyNumberFormat="1" applyBorder="1"/>
    <xf numFmtId="662" fontId="4" fillId="0" borderId="0" xfId="0" applyFont="1" applyNumberFormat="1"/>
    <xf numFmtId="663" fontId="4" fillId="0" borderId="2" xfId="0" applyFont="1" applyNumberFormat="1" applyBorder="1"/>
    <xf numFmtId="664" fontId="4" fillId="0" borderId="0" xfId="0" applyFont="1" applyNumberFormat="1"/>
    <xf numFmtId="665" fontId="4" fillId="0" borderId="2" xfId="0" applyFont="1" applyNumberFormat="1" applyBorder="1"/>
    <xf numFmtId="666" fontId="4" fillId="0" borderId="0" xfId="0" applyFont="1" applyNumberFormat="1"/>
    <xf numFmtId="667" fontId="4" fillId="0" borderId="2" xfId="0" applyFont="1" applyNumberFormat="1" applyBorder="1"/>
    <xf numFmtId="668" fontId="4" fillId="0" borderId="0" xfId="0" applyFont="1" applyNumberFormat="1"/>
    <xf numFmtId="669" fontId="4" fillId="0" borderId="2" xfId="0" applyFont="1" applyNumberFormat="1" applyBorder="1"/>
    <xf numFmtId="670" fontId="4" fillId="0" borderId="0" xfId="0" applyFont="1" applyNumberFormat="1"/>
    <xf numFmtId="671" fontId="4" fillId="0" borderId="2" xfId="0" applyFont="1" applyNumberFormat="1" applyBorder="1"/>
    <xf numFmtId="672" fontId="4" fillId="0" borderId="0" xfId="0" applyFont="1" applyNumberFormat="1"/>
    <xf numFmtId="673" fontId="4" fillId="0" borderId="2" xfId="0" applyFont="1" applyNumberFormat="1" applyBorder="1"/>
    <xf numFmtId="674" fontId="4" fillId="0" borderId="0" xfId="0" applyFont="1" applyNumberFormat="1"/>
    <xf numFmtId="675" fontId="4" fillId="0" borderId="2" xfId="0" applyFont="1" applyNumberFormat="1" applyBorder="1"/>
    <xf numFmtId="676" fontId="4" fillId="0" borderId="0" xfId="0" applyFont="1" applyNumberFormat="1"/>
    <xf numFmtId="677" fontId="4" fillId="0" borderId="2" xfId="0" applyFont="1" applyNumberFormat="1" applyBorder="1"/>
    <xf numFmtId="678" fontId="4" fillId="0" borderId="0" xfId="0" applyFont="1" applyNumberFormat="1"/>
    <xf numFmtId="679" fontId="4" fillId="0" borderId="2" xfId="0" applyFont="1" applyNumberFormat="1" applyBorder="1"/>
    <xf numFmtId="680" fontId="4" fillId="0" borderId="0" xfId="0" applyFont="1" applyNumberFormat="1"/>
    <xf numFmtId="681" fontId="4" fillId="0" borderId="2" xfId="0" applyFont="1" applyNumberFormat="1" applyBorder="1"/>
    <xf numFmtId="682" fontId="4" fillId="0" borderId="0" xfId="0" applyFont="1" applyNumberFormat="1"/>
    <xf numFmtId="683" fontId="4" fillId="0" borderId="2" xfId="0" applyFont="1" applyNumberFormat="1" applyBorder="1"/>
    <xf numFmtId="684" fontId="4" fillId="0" borderId="0" xfId="0" applyFont="1" applyNumberFormat="1"/>
    <xf numFmtId="685" fontId="4" fillId="0" borderId="2" xfId="0" applyFont="1" applyNumberFormat="1" applyBorder="1"/>
    <xf numFmtId="686" fontId="4" fillId="0" borderId="0" xfId="0" applyFont="1" applyNumberFormat="1"/>
    <xf numFmtId="687" fontId="4" fillId="0" borderId="2" xfId="0" applyFont="1" applyNumberFormat="1" applyBorder="1"/>
    <xf numFmtId="688" fontId="4" fillId="0" borderId="0" xfId="0" applyFont="1" applyNumberFormat="1"/>
    <xf numFmtId="689" fontId="4" fillId="0" borderId="2" xfId="0" applyFont="1" applyNumberFormat="1" applyBorder="1"/>
    <xf numFmtId="690" fontId="4" fillId="0" borderId="0" xfId="0" applyFont="1" applyNumberFormat="1"/>
    <xf numFmtId="691" fontId="4" fillId="0" borderId="2" xfId="0" applyFont="1" applyNumberFormat="1" applyBorder="1"/>
    <xf numFmtId="692" fontId="4" fillId="0" borderId="0" xfId="0" applyFont="1" applyNumberFormat="1"/>
    <xf numFmtId="693" fontId="4" fillId="0" borderId="2" xfId="0" applyFont="1" applyNumberFormat="1" applyBorder="1"/>
    <xf numFmtId="694" fontId="4" fillId="0" borderId="0" xfId="0" applyFont="1" applyNumberFormat="1"/>
    <xf numFmtId="695" fontId="4" fillId="0" borderId="2" xfId="0" applyFont="1" applyNumberFormat="1" applyBorder="1"/>
    <xf numFmtId="696" fontId="4" fillId="0" borderId="0" xfId="0" applyFont="1" applyNumberFormat="1"/>
    <xf numFmtId="697" fontId="4" fillId="0" borderId="2" xfId="0" applyFont="1" applyNumberFormat="1" applyBorder="1"/>
    <xf numFmtId="698" fontId="4" fillId="0" borderId="0" xfId="0" applyFont="1" applyNumberFormat="1"/>
    <xf numFmtId="699" fontId="4" fillId="0" borderId="2" xfId="0" applyFont="1" applyNumberFormat="1" applyBorder="1"/>
    <xf numFmtId="700" fontId="4" fillId="0" borderId="0" xfId="0" applyFont="1" applyNumberFormat="1"/>
    <xf numFmtId="701" fontId="4" fillId="0" borderId="2" xfId="0" applyFont="1" applyNumberFormat="1" applyBorder="1"/>
    <xf numFmtId="702" fontId="4" fillId="0" borderId="0" xfId="0" applyFont="1" applyNumberFormat="1"/>
    <xf numFmtId="703" fontId="4" fillId="0" borderId="2" xfId="0" applyFont="1" applyNumberFormat="1" applyBorder="1"/>
    <xf numFmtId="704" fontId="4" fillId="0" borderId="0" xfId="0" applyFont="1" applyNumberFormat="1"/>
    <xf numFmtId="705" fontId="4" fillId="0" borderId="2" xfId="0" applyFont="1" applyNumberFormat="1" applyBorder="1"/>
    <xf numFmtId="706" fontId="4" fillId="0" borderId="0" xfId="0" applyFont="1" applyNumberFormat="1"/>
    <xf numFmtId="707" fontId="4" fillId="0" borderId="2" xfId="0" applyFont="1" applyNumberFormat="1" applyBorder="1"/>
    <xf numFmtId="708" fontId="4" fillId="0" borderId="0" xfId="0" applyFont="1" applyNumberFormat="1"/>
    <xf numFmtId="709" fontId="4" fillId="0" borderId="2" xfId="0" applyFont="1" applyNumberFormat="1" applyBorder="1"/>
    <xf numFmtId="710" fontId="4" fillId="0" borderId="0" xfId="0" applyFont="1" applyNumberFormat="1"/>
    <xf numFmtId="711" fontId="4" fillId="0" borderId="2" xfId="0" applyFont="1" applyNumberFormat="1" applyBorder="1"/>
    <xf numFmtId="712" fontId="4" fillId="0" borderId="0" xfId="0" applyFont="1" applyNumberFormat="1"/>
    <xf numFmtId="713" fontId="4" fillId="0" borderId="2" xfId="0" applyFont="1" applyNumberFormat="1" applyBorder="1"/>
    <xf numFmtId="714" fontId="4" fillId="0" borderId="0" xfId="0" applyFont="1" applyNumberFormat="1"/>
    <xf numFmtId="715" fontId="4" fillId="0" borderId="2" xfId="0" applyFont="1" applyNumberFormat="1" applyBorder="1"/>
    <xf numFmtId="716" fontId="4" fillId="0" borderId="0" xfId="0" applyFont="1" applyNumberFormat="1"/>
    <xf numFmtId="717" fontId="4" fillId="0" borderId="2" xfId="0" applyFont="1" applyNumberFormat="1" applyBorder="1"/>
    <xf numFmtId="718" fontId="4" fillId="0" borderId="0" xfId="0" applyFont="1" applyNumberFormat="1"/>
    <xf numFmtId="719" fontId="4" fillId="0" borderId="2" xfId="0" applyFont="1" applyNumberFormat="1" applyBorder="1"/>
    <xf numFmtId="720" fontId="4" fillId="0" borderId="0" xfId="0" applyFont="1" applyNumberFormat="1"/>
    <xf numFmtId="721" fontId="4" fillId="0" borderId="2" xfId="0" applyFont="1" applyNumberFormat="1" applyBorder="1"/>
    <xf numFmtId="722" fontId="4" fillId="0" borderId="0" xfId="0" applyFont="1" applyNumberFormat="1"/>
    <xf numFmtId="723" fontId="4" fillId="0" borderId="2" xfId="0" applyFont="1" applyNumberFormat="1" applyBorder="1"/>
    <xf numFmtId="724" fontId="4" fillId="0" borderId="0" xfId="0" applyFont="1" applyNumberFormat="1"/>
    <xf numFmtId="725" fontId="4" fillId="0" borderId="2" xfId="0" applyFont="1" applyNumberFormat="1" applyBorder="1"/>
    <xf numFmtId="726" fontId="4" fillId="0" borderId="0" xfId="0" applyFont="1" applyNumberFormat="1"/>
    <xf numFmtId="727" fontId="4" fillId="0" borderId="2" xfId="0" applyFont="1" applyNumberFormat="1" applyBorder="1"/>
    <xf numFmtId="728" fontId="4" fillId="0" borderId="0" xfId="0" applyFont="1" applyNumberFormat="1"/>
    <xf numFmtId="729" fontId="4" fillId="0" borderId="2" xfId="0" applyFont="1" applyNumberFormat="1" applyBorder="1"/>
    <xf numFmtId="730" fontId="4" fillId="0" borderId="0" xfId="0" applyFont="1" applyNumberFormat="1"/>
    <xf numFmtId="731" fontId="4" fillId="0" borderId="2" xfId="0" applyFont="1" applyNumberFormat="1" applyBorder="1"/>
    <xf numFmtId="732" fontId="4" fillId="0" borderId="0" xfId="0" applyFont="1" applyNumberFormat="1"/>
    <xf numFmtId="733" fontId="4" fillId="0" borderId="2" xfId="0" applyFont="1" applyNumberFormat="1" applyBorder="1"/>
    <xf numFmtId="734" fontId="4" fillId="0" borderId="0" xfId="0" applyFont="1" applyNumberFormat="1"/>
    <xf numFmtId="735" fontId="4" fillId="0" borderId="2" xfId="0" applyFont="1" applyNumberFormat="1" applyBorder="1"/>
    <xf numFmtId="736" fontId="4" fillId="0" borderId="0" xfId="0" applyFont="1" applyNumberFormat="1"/>
    <xf numFmtId="737" fontId="4" fillId="0" borderId="2" xfId="0" applyFont="1" applyNumberFormat="1" applyBorder="1"/>
    <xf numFmtId="738" fontId="4" fillId="0" borderId="0" xfId="0" applyFont="1" applyNumberFormat="1"/>
    <xf numFmtId="739" fontId="4" fillId="0" borderId="2" xfId="0" applyFont="1" applyNumberFormat="1" applyBorder="1"/>
    <xf numFmtId="740" fontId="4" fillId="0" borderId="0" xfId="0" applyFont="1" applyNumberFormat="1"/>
    <xf numFmtId="741" fontId="4" fillId="0" borderId="2" xfId="0" applyFont="1" applyNumberFormat="1" applyBorder="1"/>
    <xf numFmtId="742" fontId="4" fillId="0" borderId="0" xfId="0" applyFont="1" applyNumberFormat="1"/>
    <xf numFmtId="743" fontId="4" fillId="0" borderId="2" xfId="0" applyFont="1" applyNumberFormat="1" applyBorder="1"/>
    <xf numFmtId="744" fontId="4" fillId="0" borderId="0" xfId="0" applyFont="1" applyNumberFormat="1"/>
    <xf numFmtId="745" fontId="4" fillId="0" borderId="2" xfId="0" applyFont="1" applyNumberFormat="1" applyBorder="1"/>
    <xf numFmtId="746" fontId="4" fillId="0" borderId="0" xfId="0" applyFont="1" applyNumberFormat="1"/>
    <xf numFmtId="747" fontId="4" fillId="0" borderId="2" xfId="0" applyFont="1" applyNumberFormat="1" applyBorder="1"/>
    <xf numFmtId="748" fontId="4" fillId="0" borderId="0" xfId="0" applyFont="1" applyNumberFormat="1"/>
    <xf numFmtId="749" fontId="4" fillId="0" borderId="2" xfId="0" applyFont="1" applyNumberFormat="1" applyBorder="1"/>
    <xf numFmtId="750" fontId="4" fillId="0" borderId="0" xfId="0" applyFont="1" applyNumberFormat="1"/>
    <xf numFmtId="751" fontId="4" fillId="0" borderId="2" xfId="0" applyFont="1" applyNumberFormat="1" applyBorder="1"/>
    <xf numFmtId="752" fontId="4" fillId="0" borderId="0" xfId="0" applyFont="1" applyNumberFormat="1"/>
    <xf numFmtId="753" fontId="4" fillId="0" borderId="2" xfId="0" applyFont="1" applyNumberFormat="1" applyBorder="1"/>
    <xf numFmtId="754" fontId="4" fillId="0" borderId="0" xfId="0" applyFont="1" applyNumberFormat="1"/>
    <xf numFmtId="755" fontId="4" fillId="0" borderId="2" xfId="0" applyFont="1" applyNumberFormat="1" applyBorder="1"/>
    <xf numFmtId="756" fontId="4" fillId="0" borderId="0" xfId="0" applyFont="1" applyNumberFormat="1"/>
    <xf numFmtId="757" fontId="4" fillId="0" borderId="2" xfId="0" applyFont="1" applyNumberFormat="1" applyBorder="1"/>
    <xf numFmtId="758" fontId="4" fillId="0" borderId="0" xfId="0" applyFont="1" applyNumberFormat="1"/>
    <xf numFmtId="759" fontId="4" fillId="0" borderId="2" xfId="0" applyFont="1" applyNumberFormat="1" applyBorder="1"/>
    <xf numFmtId="760" fontId="4" fillId="0" borderId="0" xfId="0" applyFont="1" applyNumberFormat="1"/>
    <xf numFmtId="761" fontId="4" fillId="0" borderId="2" xfId="0" applyFont="1" applyNumberFormat="1" applyBorder="1"/>
    <xf numFmtId="762" fontId="4" fillId="0" borderId="0" xfId="0" applyFont="1" applyNumberFormat="1"/>
    <xf numFmtId="763" fontId="4" fillId="0" borderId="2" xfId="0" applyFont="1" applyNumberFormat="1" applyBorder="1"/>
    <xf numFmtId="764" fontId="4" fillId="0" borderId="0" xfId="0" applyFont="1" applyNumberFormat="1"/>
    <xf numFmtId="765" fontId="4" fillId="0" borderId="2" xfId="0" applyFont="1" applyNumberFormat="1" applyBorder="1"/>
    <xf numFmtId="766" fontId="4" fillId="0" borderId="0" xfId="0" applyFont="1" applyNumberFormat="1"/>
    <xf numFmtId="767" fontId="4" fillId="0" borderId="2" xfId="0" applyFont="1" applyNumberFormat="1" applyBorder="1"/>
    <xf numFmtId="768" fontId="4" fillId="0" borderId="0" xfId="0" applyFont="1" applyNumberFormat="1"/>
    <xf numFmtId="769" fontId="4" fillId="0" borderId="2" xfId="0" applyFont="1" applyNumberFormat="1" applyBorder="1"/>
    <xf numFmtId="770" fontId="4" fillId="0" borderId="0" xfId="0" applyFont="1" applyNumberFormat="1"/>
    <xf numFmtId="771" fontId="4" fillId="0" borderId="2" xfId="0" applyFont="1" applyNumberFormat="1" applyBorder="1"/>
    <xf numFmtId="772" fontId="4" fillId="0" borderId="0" xfId="0" applyFont="1" applyNumberFormat="1"/>
    <xf numFmtId="773" fontId="4" fillId="0" borderId="2" xfId="0" applyFont="1" applyNumberFormat="1" applyBorder="1"/>
    <xf numFmtId="774" fontId="4" fillId="0" borderId="0" xfId="0" applyFont="1" applyNumberFormat="1"/>
    <xf numFmtId="775" fontId="4" fillId="0" borderId="2" xfId="0" applyFont="1" applyNumberFormat="1" applyBorder="1"/>
    <xf numFmtId="776" fontId="4" fillId="0" borderId="0" xfId="0" applyFont="1" applyNumberFormat="1"/>
    <xf numFmtId="777" fontId="4" fillId="0" borderId="2" xfId="0" applyFont="1" applyNumberFormat="1" applyBorder="1"/>
    <xf numFmtId="778" fontId="4" fillId="0" borderId="0" xfId="0" applyFont="1" applyNumberFormat="1"/>
    <xf numFmtId="779" fontId="4" fillId="0" borderId="2" xfId="0" applyFont="1" applyNumberFormat="1" applyBorder="1"/>
    <xf numFmtId="780" fontId="4" fillId="0" borderId="0" xfId="0" applyFont="1" applyNumberFormat="1"/>
    <xf numFmtId="781" fontId="4" fillId="0" borderId="2" xfId="0" applyFont="1" applyNumberFormat="1" applyBorder="1"/>
    <xf numFmtId="782" fontId="4" fillId="0" borderId="0" xfId="0" applyFont="1" applyNumberFormat="1"/>
    <xf numFmtId="783" fontId="4" fillId="0" borderId="2" xfId="0" applyFont="1" applyNumberFormat="1" applyBorder="1"/>
    <xf numFmtId="784" fontId="4" fillId="0" borderId="0" xfId="0" applyFont="1" applyNumberFormat="1"/>
    <xf numFmtId="785" fontId="4" fillId="0" borderId="2" xfId="0" applyFont="1" applyNumberFormat="1" applyBorder="1"/>
    <xf numFmtId="786" fontId="4" fillId="0" borderId="0" xfId="0" applyFont="1" applyNumberFormat="1"/>
    <xf numFmtId="787" fontId="4" fillId="0" borderId="2" xfId="0" applyFont="1" applyNumberFormat="1" applyBorder="1"/>
    <xf numFmtId="788" fontId="4" fillId="0" borderId="0" xfId="0" applyFont="1" applyNumberFormat="1"/>
    <xf numFmtId="789" fontId="4" fillId="0" borderId="2" xfId="0" applyFont="1" applyNumberFormat="1" applyBorder="1"/>
    <xf numFmtId="790" fontId="4" fillId="0" borderId="0" xfId="0" applyFont="1" applyNumberFormat="1"/>
    <xf numFmtId="791" fontId="4" fillId="0" borderId="2" xfId="0" applyFont="1" applyNumberFormat="1" applyBorder="1"/>
    <xf numFmtId="792" fontId="4" fillId="0" borderId="0" xfId="0" applyFont="1" applyNumberFormat="1"/>
    <xf numFmtId="793" fontId="4" fillId="0" borderId="2" xfId="0" applyFont="1" applyNumberFormat="1" applyBorder="1"/>
    <xf numFmtId="794" fontId="4" fillId="0" borderId="0" xfId="0" applyFont="1" applyNumberFormat="1"/>
    <xf numFmtId="795" fontId="4" fillId="0" borderId="2" xfId="0" applyFont="1" applyNumberFormat="1" applyBorder="1"/>
    <xf numFmtId="796" fontId="4" fillId="0" borderId="0" xfId="0" applyFont="1" applyNumberFormat="1"/>
    <xf numFmtId="797" fontId="4" fillId="0" borderId="2" xfId="0" applyFont="1" applyNumberFormat="1" applyBorder="1"/>
    <xf numFmtId="798" fontId="4" fillId="0" borderId="0" xfId="0" applyFont="1" applyNumberFormat="1"/>
    <xf numFmtId="799" fontId="4" fillId="0" borderId="2" xfId="0" applyFont="1" applyNumberFormat="1" applyBorder="1"/>
    <xf numFmtId="800" fontId="4" fillId="0" borderId="0" xfId="0" applyFont="1" applyNumberFormat="1"/>
    <xf numFmtId="801" fontId="4" fillId="0" borderId="2" xfId="0" applyFont="1" applyNumberFormat="1" applyBorder="1"/>
    <xf numFmtId="802" fontId="4" fillId="0" borderId="0" xfId="0" applyFont="1" applyNumberFormat="1"/>
    <xf numFmtId="803" fontId="4" fillId="0" borderId="2" xfId="0" applyFont="1" applyNumberFormat="1" applyBorder="1"/>
    <xf numFmtId="804" fontId="4" fillId="0" borderId="0" xfId="0" applyFont="1" applyNumberFormat="1"/>
    <xf numFmtId="805" fontId="4" fillId="0" borderId="2" xfId="0" applyFont="1" applyNumberFormat="1" applyBorder="1"/>
    <xf numFmtId="806" fontId="4" fillId="0" borderId="0" xfId="0" applyFont="1" applyNumberFormat="1"/>
    <xf numFmtId="807" fontId="4" fillId="0" borderId="2" xfId="0" applyFont="1" applyNumberFormat="1" applyBorder="1"/>
    <xf numFmtId="808" fontId="4" fillId="0" borderId="0" xfId="0" applyFont="1" applyNumberFormat="1"/>
    <xf numFmtId="809" fontId="4" fillId="0" borderId="2" xfId="0" applyFont="1" applyNumberFormat="1" applyBorder="1"/>
    <xf numFmtId="810" fontId="4" fillId="0" borderId="0" xfId="0" applyFont="1" applyNumberFormat="1"/>
    <xf numFmtId="811" fontId="4" fillId="0" borderId="2" xfId="0" applyFont="1" applyNumberFormat="1" applyBorder="1"/>
    <xf numFmtId="812" fontId="4" fillId="0" borderId="0" xfId="0" applyFont="1" applyNumberFormat="1"/>
    <xf numFmtId="813" fontId="4" fillId="0" borderId="2" xfId="0" applyFont="1" applyNumberFormat="1" applyBorder="1"/>
    <xf numFmtId="814" fontId="4" fillId="0" borderId="0" xfId="0" applyFont="1" applyNumberFormat="1"/>
    <xf numFmtId="815" fontId="4" fillId="0" borderId="2" xfId="0" applyFont="1" applyNumberFormat="1" applyBorder="1"/>
    <xf numFmtId="816" fontId="4" fillId="0" borderId="0" xfId="0" applyFont="1" applyNumberFormat="1"/>
    <xf numFmtId="817" fontId="4" fillId="0" borderId="2" xfId="0" applyFont="1" applyNumberFormat="1" applyBorder="1"/>
    <xf numFmtId="818" fontId="4" fillId="0" borderId="0" xfId="0" applyFont="1" applyNumberFormat="1"/>
    <xf numFmtId="819" fontId="4" fillId="0" borderId="2" xfId="0" applyFont="1" applyNumberFormat="1" applyBorder="1"/>
    <xf numFmtId="820" fontId="4" fillId="0" borderId="0" xfId="0" applyFont="1" applyNumberFormat="1"/>
    <xf numFmtId="821" fontId="4" fillId="0" borderId="2" xfId="0" applyFont="1" applyNumberFormat="1" applyBorder="1"/>
    <xf numFmtId="822" fontId="4" fillId="0" borderId="0" xfId="0" applyFont="1" applyNumberFormat="1"/>
    <xf numFmtId="823" fontId="4" fillId="0" borderId="2" xfId="0" applyFont="1" applyNumberFormat="1" applyBorder="1"/>
    <xf numFmtId="824" fontId="4" fillId="0" borderId="0" xfId="0" applyFont="1" applyNumberFormat="1"/>
    <xf numFmtId="825" fontId="4" fillId="0" borderId="2" xfId="0" applyFont="1" applyNumberFormat="1" applyBorder="1"/>
    <xf numFmtId="826" fontId="4" fillId="0" borderId="0" xfId="0" applyFont="1" applyNumberFormat="1"/>
    <xf numFmtId="827" fontId="4" fillId="0" borderId="2" xfId="0" applyFont="1" applyNumberFormat="1" applyBorder="1"/>
    <xf numFmtId="828" fontId="4" fillId="0" borderId="0" xfId="0" applyFont="1" applyNumberFormat="1"/>
    <xf numFmtId="829" fontId="4" fillId="0" borderId="2" xfId="0" applyFont="1" applyNumberFormat="1" applyBorder="1"/>
    <xf numFmtId="830" fontId="4" fillId="0" borderId="0" xfId="0" applyFont="1" applyNumberFormat="1"/>
    <xf numFmtId="831" fontId="4" fillId="0" borderId="2" xfId="0" applyFont="1" applyNumberFormat="1" applyBorder="1"/>
    <xf numFmtId="832" fontId="4" fillId="0" borderId="0" xfId="0" applyFont="1" applyNumberFormat="1"/>
    <xf numFmtId="833" fontId="4" fillId="0" borderId="2" xfId="0" applyFont="1" applyNumberFormat="1" applyBorder="1"/>
    <xf numFmtId="834" fontId="4" fillId="0" borderId="0" xfId="0" applyFont="1" applyNumberFormat="1"/>
    <xf numFmtId="835" fontId="4" fillId="0" borderId="2" xfId="0" applyFont="1" applyNumberFormat="1" applyBorder="1"/>
    <xf numFmtId="836" fontId="4" fillId="0" borderId="0" xfId="0" applyFont="1" applyNumberFormat="1"/>
    <xf numFmtId="837" fontId="4" fillId="0" borderId="2" xfId="0" applyFont="1" applyNumberFormat="1" applyBorder="1"/>
    <xf numFmtId="838" fontId="4" fillId="0" borderId="0" xfId="0" applyFont="1" applyNumberFormat="1"/>
    <xf numFmtId="839" fontId="4" fillId="0" borderId="2" xfId="0" applyFont="1" applyNumberFormat="1" applyBorder="1"/>
    <xf numFmtId="840" fontId="4" fillId="0" borderId="0" xfId="0" applyFont="1" applyNumberFormat="1"/>
    <xf numFmtId="841" fontId="4" fillId="0" borderId="2" xfId="0" applyFont="1" applyNumberFormat="1" applyBorder="1"/>
    <xf numFmtId="842" fontId="4" fillId="0" borderId="0" xfId="0" applyFont="1" applyNumberFormat="1"/>
    <xf numFmtId="843" fontId="4" fillId="0" borderId="2" xfId="0" applyFont="1" applyNumberFormat="1" applyBorder="1"/>
    <xf numFmtId="844" fontId="4" fillId="0" borderId="0" xfId="0" applyFont="1" applyNumberFormat="1"/>
    <xf numFmtId="845" fontId="4" fillId="0" borderId="2" xfId="0" applyFont="1" applyNumberFormat="1" applyBorder="1"/>
    <xf numFmtId="846" fontId="4" fillId="0" borderId="0" xfId="0" applyFont="1" applyNumberFormat="1"/>
    <xf numFmtId="847" fontId="4" fillId="0" borderId="2" xfId="0" applyFont="1" applyNumberFormat="1" applyBorder="1"/>
    <xf numFmtId="848" fontId="4" fillId="0" borderId="0" xfId="0" applyFont="1" applyNumberFormat="1"/>
    <xf numFmtId="849" fontId="4" fillId="0" borderId="2" xfId="0" applyFont="1" applyNumberFormat="1" applyBorder="1"/>
    <xf numFmtId="850" fontId="4" fillId="0" borderId="0" xfId="0" applyFont="1" applyNumberFormat="1"/>
    <xf numFmtId="851" fontId="4" fillId="0" borderId="2" xfId="0" applyFont="1" applyNumberFormat="1" applyBorder="1"/>
    <xf numFmtId="852" fontId="4" fillId="0" borderId="0" xfId="0" applyFont="1" applyNumberFormat="1"/>
    <xf numFmtId="853" fontId="4" fillId="0" borderId="2" xfId="0" applyFont="1" applyNumberFormat="1" applyBorder="1"/>
    <xf numFmtId="854" fontId="4" fillId="0" borderId="0" xfId="0" applyFont="1" applyNumberFormat="1"/>
    <xf numFmtId="855" fontId="4" fillId="0" borderId="2" xfId="0" applyFont="1" applyNumberFormat="1" applyBorder="1"/>
    <xf numFmtId="856" fontId="4" fillId="0" borderId="0" xfId="0" applyFont="1" applyNumberFormat="1"/>
    <xf numFmtId="857" fontId="4" fillId="0" borderId="2" xfId="0" applyFont="1" applyNumberFormat="1" applyBorder="1"/>
    <xf numFmtId="858" fontId="4" fillId="0" borderId="0" xfId="0" applyFont="1" applyNumberFormat="1"/>
    <xf numFmtId="859" fontId="4" fillId="0" borderId="2" xfId="0" applyFont="1" applyNumberFormat="1" applyBorder="1"/>
    <xf numFmtId="860" fontId="4" fillId="0" borderId="0" xfId="0" applyFont="1" applyNumberFormat="1"/>
    <xf numFmtId="861" fontId="4" fillId="0" borderId="2" xfId="0" applyFont="1" applyNumberFormat="1" applyBorder="1"/>
    <xf numFmtId="862" fontId="4" fillId="0" borderId="0" xfId="0" applyFont="1" applyNumberFormat="1"/>
    <xf numFmtId="863" fontId="4" fillId="0" borderId="2" xfId="0" applyFont="1" applyNumberFormat="1" applyBorder="1"/>
    <xf numFmtId="864" fontId="4" fillId="0" borderId="0" xfId="0" applyFont="1" applyNumberFormat="1"/>
    <xf numFmtId="865" fontId="4" fillId="0" borderId="2" xfId="0" applyFont="1" applyNumberFormat="1" applyBorder="1"/>
    <xf numFmtId="866" fontId="4" fillId="0" borderId="0" xfId="0" applyFont="1" applyNumberFormat="1"/>
    <xf numFmtId="867" fontId="4" fillId="0" borderId="2" xfId="0" applyFont="1" applyNumberFormat="1" applyBorder="1"/>
    <xf numFmtId="868" fontId="4" fillId="0" borderId="0" xfId="0" applyFont="1" applyNumberFormat="1"/>
    <xf numFmtId="869" fontId="4" fillId="0" borderId="2" xfId="0" applyFont="1" applyNumberFormat="1" applyBorder="1"/>
    <xf numFmtId="870" fontId="4" fillId="0" borderId="0" xfId="0" applyFont="1" applyNumberFormat="1"/>
    <xf numFmtId="871" fontId="4" fillId="0" borderId="2" xfId="0" applyFont="1" applyNumberFormat="1" applyBorder="1"/>
    <xf numFmtId="872" fontId="4" fillId="0" borderId="0" xfId="0" applyFont="1" applyNumberFormat="1"/>
    <xf numFmtId="873" fontId="4" fillId="0" borderId="2" xfId="0" applyFont="1" applyNumberFormat="1" applyBorder="1"/>
    <xf numFmtId="874" fontId="4" fillId="0" borderId="0" xfId="0" applyFont="1" applyNumberFormat="1"/>
    <xf numFmtId="875" fontId="4" fillId="0" borderId="2" xfId="0" applyFont="1" applyNumberFormat="1" applyBorder="1"/>
    <xf numFmtId="876" fontId="4" fillId="0" borderId="0" xfId="0" applyFont="1" applyNumberFormat="1"/>
    <xf numFmtId="877" fontId="4" fillId="0" borderId="2" xfId="0" applyFont="1" applyNumberFormat="1" applyBorder="1"/>
    <xf numFmtId="878" fontId="4" fillId="0" borderId="0" xfId="0" applyFont="1" applyNumberFormat="1"/>
    <xf numFmtId="879" fontId="4" fillId="0" borderId="2" xfId="0" applyFont="1" applyNumberFormat="1" applyBorder="1"/>
    <xf numFmtId="880" fontId="4" fillId="0" borderId="0" xfId="0" applyFont="1" applyNumberFormat="1"/>
    <xf numFmtId="881" fontId="4" fillId="0" borderId="2" xfId="0" applyFont="1" applyNumberFormat="1" applyBorder="1"/>
    <xf numFmtId="882" fontId="4" fillId="0" borderId="0" xfId="0" applyFont="1" applyNumberFormat="1"/>
    <xf numFmtId="883" fontId="4" fillId="0" borderId="2" xfId="0" applyFont="1" applyNumberFormat="1" applyBorder="1"/>
    <xf numFmtId="884" fontId="4" fillId="0" borderId="0" xfId="0" applyFont="1" applyNumberFormat="1"/>
    <xf numFmtId="885" fontId="4" fillId="0" borderId="2" xfId="0" applyFont="1" applyNumberFormat="1" applyBorder="1"/>
    <xf numFmtId="886" fontId="4" fillId="0" borderId="0" xfId="0" applyFont="1" applyNumberFormat="1"/>
    <xf numFmtId="887" fontId="4" fillId="0" borderId="2" xfId="0" applyFont="1" applyNumberFormat="1" applyBorder="1"/>
    <xf numFmtId="888" fontId="4" fillId="0" borderId="0" xfId="0" applyFont="1" applyNumberFormat="1"/>
    <xf numFmtId="889" fontId="4" fillId="0" borderId="2" xfId="0" applyFont="1" applyNumberFormat="1" applyBorder="1"/>
    <xf numFmtId="890" fontId="4" fillId="0" borderId="0" xfId="0" applyFont="1" applyNumberFormat="1"/>
    <xf numFmtId="891" fontId="4" fillId="0" borderId="2" xfId="0" applyFont="1" applyNumberFormat="1" applyBorder="1"/>
    <xf numFmtId="892" fontId="4" fillId="0" borderId="0" xfId="0" applyFont="1" applyNumberFormat="1"/>
    <xf numFmtId="893" fontId="4" fillId="0" borderId="2" xfId="0" applyFont="1" applyNumberFormat="1" applyBorder="1"/>
    <xf numFmtId="894" fontId="4" fillId="0" borderId="0" xfId="0" applyFont="1" applyNumberFormat="1"/>
    <xf numFmtId="895" fontId="4" fillId="0" borderId="2" xfId="0" applyFont="1" applyNumberFormat="1" applyBorder="1"/>
    <xf numFmtId="896" fontId="4" fillId="0" borderId="0" xfId="0" applyFont="1" applyNumberFormat="1"/>
    <xf numFmtId="897" fontId="4" fillId="0" borderId="2" xfId="0" applyFont="1" applyNumberFormat="1" applyBorder="1"/>
    <xf numFmtId="898" fontId="4" fillId="0" borderId="0" xfId="0" applyFont="1" applyNumberFormat="1"/>
    <xf numFmtId="899" fontId="4" fillId="0" borderId="2" xfId="0" applyFont="1" applyNumberFormat="1" applyBorder="1"/>
    <xf numFmtId="900" fontId="4" fillId="0" borderId="0" xfId="0" applyFont="1" applyNumberFormat="1"/>
    <xf numFmtId="901" fontId="4" fillId="0" borderId="2" xfId="0" applyFont="1" applyNumberFormat="1" applyBorder="1"/>
    <xf numFmtId="902" fontId="4" fillId="0" borderId="0" xfId="0" applyFont="1" applyNumberFormat="1"/>
    <xf numFmtId="903" fontId="4" fillId="0" borderId="2" xfId="0" applyFont="1" applyNumberFormat="1" applyBorder="1"/>
    <xf numFmtId="904" fontId="4" fillId="0" borderId="0" xfId="0" applyFont="1" applyNumberFormat="1"/>
    <xf numFmtId="905" fontId="4" fillId="0" borderId="2" xfId="0" applyFont="1" applyNumberFormat="1" applyBorder="1"/>
    <xf numFmtId="906" fontId="4" fillId="0" borderId="0" xfId="0" applyFont="1" applyNumberFormat="1"/>
    <xf numFmtId="907" fontId="4" fillId="0" borderId="2" xfId="0" applyFont="1" applyNumberFormat="1" applyBorder="1"/>
    <xf numFmtId="908" fontId="4" fillId="0" borderId="0" xfId="0" applyFont="1" applyNumberFormat="1"/>
    <xf numFmtId="909" fontId="4" fillId="0" borderId="2" xfId="0" applyFont="1" applyNumberFormat="1" applyBorder="1"/>
    <xf numFmtId="910" fontId="4" fillId="0" borderId="0" xfId="0" applyFont="1" applyNumberFormat="1"/>
    <xf numFmtId="911" fontId="4" fillId="0" borderId="2" xfId="0" applyFont="1" applyNumberFormat="1" applyBorder="1"/>
    <xf numFmtId="912" fontId="4" fillId="0" borderId="0" xfId="0" applyFont="1" applyNumberFormat="1"/>
    <xf numFmtId="913" fontId="4" fillId="0" borderId="2" xfId="0" applyFont="1" applyNumberFormat="1" applyBorder="1"/>
    <xf numFmtId="914" fontId="4" fillId="0" borderId="0" xfId="0" applyFont="1" applyNumberFormat="1"/>
    <xf numFmtId="915" fontId="4" fillId="0" borderId="2" xfId="0" applyFont="1" applyNumberFormat="1" applyBorder="1"/>
    <xf numFmtId="916" fontId="4" fillId="0" borderId="0" xfId="0" applyFont="1" applyNumberFormat="1"/>
    <xf numFmtId="917" fontId="4" fillId="0" borderId="2" xfId="0" applyFont="1" applyNumberFormat="1" applyBorder="1"/>
    <xf numFmtId="918" fontId="4" fillId="0" borderId="0" xfId="0" applyFont="1" applyNumberFormat="1"/>
    <xf numFmtId="919" fontId="4" fillId="0" borderId="2" xfId="0" applyFont="1" applyNumberFormat="1" applyBorder="1"/>
    <xf numFmtId="920" fontId="4" fillId="0" borderId="0" xfId="0" applyFont="1" applyNumberFormat="1"/>
    <xf numFmtId="921" fontId="4" fillId="0" borderId="2" xfId="0" applyFont="1" applyNumberFormat="1" applyBorder="1"/>
    <xf numFmtId="922" fontId="4" fillId="0" borderId="0" xfId="0" applyFont="1" applyNumberFormat="1"/>
    <xf numFmtId="923" fontId="4" fillId="0" borderId="2" xfId="0" applyFont="1" applyNumberFormat="1" applyBorder="1"/>
    <xf numFmtId="924" fontId="4" fillId="0" borderId="0" xfId="0" applyFont="1" applyNumberFormat="1"/>
    <xf numFmtId="925" fontId="4" fillId="0" borderId="2" xfId="0" applyFont="1" applyNumberFormat="1" applyBorder="1"/>
    <xf numFmtId="926" fontId="4" fillId="0" borderId="0" xfId="0" applyFont="1" applyNumberFormat="1"/>
    <xf numFmtId="927" fontId="4" fillId="0" borderId="2" xfId="0" applyFont="1" applyNumberFormat="1" applyBorder="1"/>
    <xf numFmtId="928" fontId="4" fillId="0" borderId="0" xfId="0" applyFont="1" applyNumberFormat="1"/>
    <xf numFmtId="929" fontId="4" fillId="0" borderId="2" xfId="0" applyFont="1" applyNumberFormat="1" applyBorder="1"/>
    <xf numFmtId="930" fontId="4" fillId="0" borderId="0" xfId="0" applyFont="1" applyNumberFormat="1"/>
    <xf numFmtId="931" fontId="4" fillId="0" borderId="2" xfId="0" applyFont="1" applyNumberFormat="1" applyBorder="1"/>
    <xf numFmtId="932" fontId="4" fillId="0" borderId="0" xfId="0" applyFont="1" applyNumberFormat="1"/>
    <xf numFmtId="933" fontId="4" fillId="0" borderId="2" xfId="0" applyFont="1" applyNumberFormat="1" applyBorder="1"/>
    <xf numFmtId="934" fontId="4" fillId="0" borderId="0" xfId="0" applyFont="1" applyNumberFormat="1"/>
    <xf numFmtId="935" fontId="4" fillId="0" borderId="2" xfId="0" applyFont="1" applyNumberFormat="1" applyBorder="1"/>
    <xf numFmtId="936" fontId="4" fillId="0" borderId="0" xfId="0" applyFont="1" applyNumberFormat="1"/>
    <xf numFmtId="937" fontId="4" fillId="0" borderId="2" xfId="0" applyFont="1" applyNumberFormat="1" applyBorder="1"/>
    <xf numFmtId="938" fontId="4" fillId="0" borderId="0" xfId="0" applyFont="1" applyNumberFormat="1"/>
    <xf numFmtId="939" fontId="4" fillId="0" borderId="2" xfId="0" applyFont="1" applyNumberFormat="1" applyBorder="1"/>
    <xf numFmtId="940" fontId="4" fillId="0" borderId="0" xfId="0" applyFont="1" applyNumberFormat="1"/>
    <xf numFmtId="941" fontId="4" fillId="0" borderId="2" xfId="0" applyFont="1" applyNumberFormat="1" applyBorder="1"/>
    <xf numFmtId="942" fontId="4" fillId="0" borderId="0" xfId="0" applyFont="1" applyNumberFormat="1"/>
    <xf numFmtId="943" fontId="4" fillId="0" borderId="2" xfId="0" applyFont="1" applyNumberFormat="1" applyBorder="1"/>
    <xf numFmtId="944" fontId="4" fillId="0" borderId="0" xfId="0" applyFont="1" applyNumberFormat="1"/>
    <xf numFmtId="945" fontId="4" fillId="0" borderId="2" xfId="0" applyFont="1" applyNumberFormat="1" applyBorder="1"/>
    <xf numFmtId="946" fontId="4" fillId="0" borderId="0" xfId="0" applyFont="1" applyNumberFormat="1"/>
    <xf numFmtId="947" fontId="4" fillId="0" borderId="2" xfId="0" applyFont="1" applyNumberFormat="1" applyBorder="1"/>
    <xf numFmtId="948" fontId="4" fillId="0" borderId="0" xfId="0" applyFont="1" applyNumberFormat="1"/>
    <xf numFmtId="949" fontId="4" fillId="0" borderId="2" xfId="0" applyFont="1" applyNumberFormat="1" applyBorder="1"/>
    <xf numFmtId="950" fontId="4" fillId="0" borderId="0" xfId="0" applyFont="1" applyNumberFormat="1"/>
    <xf numFmtId="951" fontId="4" fillId="0" borderId="2" xfId="0" applyFont="1" applyNumberFormat="1" applyBorder="1"/>
    <xf numFmtId="952" fontId="4" fillId="0" borderId="0" xfId="0" applyFont="1" applyNumberFormat="1"/>
    <xf numFmtId="953" fontId="4" fillId="0" borderId="2" xfId="0" applyFont="1" applyNumberFormat="1" applyBorder="1"/>
    <xf numFmtId="954" fontId="4" fillId="0" borderId="0" xfId="0" applyFont="1" applyNumberFormat="1"/>
    <xf numFmtId="955" fontId="4" fillId="0" borderId="2" xfId="0" applyFont="1" applyNumberFormat="1" applyBorder="1"/>
    <xf numFmtId="956" fontId="4" fillId="0" borderId="0" xfId="0" applyFont="1" applyNumberFormat="1"/>
    <xf numFmtId="957" fontId="4" fillId="0" borderId="2" xfId="0" applyFont="1" applyNumberFormat="1" applyBorder="1"/>
    <xf numFmtId="958" fontId="4" fillId="0" borderId="0" xfId="0" applyFont="1" applyNumberFormat="1"/>
    <xf numFmtId="959" fontId="4" fillId="0" borderId="2" xfId="0" applyFont="1" applyNumberFormat="1" applyBorder="1"/>
    <xf numFmtId="960" fontId="4" fillId="0" borderId="0" xfId="0" applyFont="1" applyNumberFormat="1"/>
    <xf numFmtId="961" fontId="4" fillId="0" borderId="2" xfId="0" applyFont="1" applyNumberFormat="1" applyBorder="1"/>
    <xf numFmtId="962" fontId="4" fillId="0" borderId="0" xfId="0" applyFont="1" applyNumberFormat="1"/>
    <xf numFmtId="963" fontId="4" fillId="0" borderId="2" xfId="0" applyFont="1" applyNumberFormat="1" applyBorder="1"/>
    <xf numFmtId="964" fontId="4" fillId="0" borderId="0" xfId="0" applyFont="1" applyNumberFormat="1"/>
    <xf numFmtId="965" fontId="4" fillId="0" borderId="2" xfId="0" applyFont="1" applyNumberFormat="1" applyBorder="1"/>
    <xf numFmtId="966" fontId="4" fillId="0" borderId="0" xfId="0" applyFont="1" applyNumberFormat="1"/>
    <xf numFmtId="967" fontId="4" fillId="0" borderId="2" xfId="0" applyFont="1" applyNumberFormat="1" applyBorder="1"/>
    <xf numFmtId="968" fontId="4" fillId="0" borderId="0" xfId="0" applyFont="1" applyNumberFormat="1"/>
    <xf numFmtId="969" fontId="4" fillId="0" borderId="2" xfId="0" applyFont="1" applyNumberFormat="1" applyBorder="1"/>
    <xf numFmtId="970" fontId="4" fillId="0" borderId="0" xfId="0" applyFont="1" applyNumberFormat="1"/>
    <xf numFmtId="971" fontId="4" fillId="0" borderId="2" xfId="0" applyFont="1" applyNumberFormat="1" applyBorder="1"/>
    <xf numFmtId="972" fontId="4" fillId="0" borderId="0" xfId="0" applyFont="1" applyNumberFormat="1"/>
    <xf numFmtId="973" fontId="4" fillId="0" borderId="2" xfId="0" applyFont="1" applyNumberFormat="1" applyBorder="1"/>
    <xf numFmtId="974" fontId="4" fillId="0" borderId="0" xfId="0" applyFont="1" applyNumberFormat="1"/>
    <xf numFmtId="975" fontId="4" fillId="0" borderId="2" xfId="0" applyFont="1" applyNumberFormat="1" applyBorder="1"/>
    <xf numFmtId="976" fontId="4" fillId="0" borderId="0" xfId="0" applyFont="1" applyNumberFormat="1"/>
    <xf numFmtId="977" fontId="4" fillId="0" borderId="2" xfId="0" applyFont="1" applyNumberFormat="1" applyBorder="1"/>
    <xf numFmtId="978" fontId="4" fillId="0" borderId="0" xfId="0" applyFont="1" applyNumberFormat="1"/>
    <xf numFmtId="979" fontId="4" fillId="0" borderId="2" xfId="0" applyFont="1" applyNumberFormat="1" applyBorder="1"/>
    <xf numFmtId="980" fontId="4" fillId="0" borderId="0" xfId="0" applyFont="1" applyNumberFormat="1"/>
    <xf numFmtId="981" fontId="4" fillId="0" borderId="2" xfId="0" applyFont="1" applyNumberFormat="1" applyBorder="1"/>
    <xf numFmtId="982" fontId="4" fillId="0" borderId="0" xfId="0" applyFont="1" applyNumberFormat="1"/>
    <xf numFmtId="983" fontId="4" fillId="0" borderId="2" xfId="0" applyFont="1" applyNumberFormat="1" applyBorder="1"/>
    <xf numFmtId="984" fontId="4" fillId="0" borderId="0" xfId="0" applyFont="1" applyNumberFormat="1"/>
    <xf numFmtId="985" fontId="4" fillId="0" borderId="2" xfId="0" applyFont="1" applyNumberFormat="1" applyBorder="1"/>
    <xf numFmtId="986" fontId="4" fillId="0" borderId="0" xfId="0" applyFont="1" applyNumberFormat="1"/>
    <xf numFmtId="987" fontId="4" fillId="0" borderId="2" xfId="0" applyFont="1" applyNumberFormat="1" applyBorder="1"/>
    <xf numFmtId="988" fontId="4" fillId="0" borderId="0" xfId="0" applyFont="1" applyNumberFormat="1"/>
    <xf numFmtId="989" fontId="4" fillId="0" borderId="2" xfId="0" applyFont="1" applyNumberFormat="1" applyBorder="1"/>
    <xf numFmtId="990" fontId="4" fillId="0" borderId="0" xfId="0" applyFont="1" applyNumberFormat="1"/>
    <xf numFmtId="991" fontId="4" fillId="0" borderId="2" xfId="0" applyFont="1" applyNumberFormat="1" applyBorder="1"/>
    <xf numFmtId="992" fontId="4" fillId="0" borderId="0" xfId="0" applyFont="1" applyNumberFormat="1"/>
    <xf numFmtId="993" fontId="4" fillId="0" borderId="2" xfId="0" applyFont="1" applyNumberFormat="1" applyBorder="1"/>
    <xf numFmtId="994" fontId="4" fillId="0" borderId="0" xfId="0" applyFont="1" applyNumberFormat="1"/>
    <xf numFmtId="995" fontId="4" fillId="0" borderId="2" xfId="0" applyFont="1" applyNumberFormat="1" applyBorder="1"/>
    <xf numFmtId="996" fontId="4" fillId="0" borderId="0" xfId="0" applyFont="1" applyNumberFormat="1"/>
    <xf numFmtId="997" fontId="4" fillId="0" borderId="2" xfId="0" applyFont="1" applyNumberFormat="1" applyBorder="1"/>
    <xf numFmtId="998" fontId="4" fillId="0" borderId="0" xfId="0" applyFont="1" applyNumberFormat="1"/>
    <xf numFmtId="999" fontId="4" fillId="0" borderId="2" xfId="0" applyFont="1" applyNumberFormat="1" applyBorder="1"/>
    <xf numFmtId="1000" fontId="4" fillId="0" borderId="0" xfId="0" applyFont="1" applyNumberFormat="1"/>
    <xf numFmtId="1001" fontId="4" fillId="0" borderId="2" xfId="0" applyFont="1" applyNumberFormat="1" applyBorder="1"/>
    <xf numFmtId="1002" fontId="4" fillId="0" borderId="0" xfId="0" applyFont="1" applyNumberFormat="1"/>
    <xf numFmtId="1003" fontId="4" fillId="0" borderId="2" xfId="0" applyFont="1" applyNumberFormat="1" applyBorder="1"/>
    <xf numFmtId="1004" fontId="4" fillId="0" borderId="0" xfId="0" applyFont="1" applyNumberFormat="1"/>
    <xf numFmtId="1005" fontId="4" fillId="0" borderId="2" xfId="0" applyFont="1" applyNumberFormat="1" applyBorder="1"/>
    <xf numFmtId="1006" fontId="4" fillId="0" borderId="0" xfId="0" applyFont="1" applyNumberFormat="1"/>
    <xf numFmtId="1007" fontId="4" fillId="0" borderId="2" xfId="0" applyFont="1" applyNumberFormat="1" applyBorder="1"/>
    <xf numFmtId="1008" fontId="4" fillId="0" borderId="0" xfId="0" applyFont="1" applyNumberFormat="1"/>
    <xf numFmtId="1009" fontId="4" fillId="0" borderId="2" xfId="0" applyFont="1" applyNumberFormat="1" applyBorder="1"/>
    <xf numFmtId="1010" fontId="4" fillId="0" borderId="0" xfId="0" applyFont="1" applyNumberFormat="1"/>
    <xf numFmtId="1011" fontId="4" fillId="0" borderId="2" xfId="0" applyFont="1" applyNumberFormat="1" applyBorder="1"/>
    <xf numFmtId="1012" fontId="4" fillId="0" borderId="0" xfId="0" applyFont="1" applyNumberFormat="1"/>
    <xf numFmtId="1013" fontId="4" fillId="0" borderId="2" xfId="0" applyFont="1" applyNumberFormat="1" applyBorder="1"/>
    <xf numFmtId="1014" fontId="4" fillId="0" borderId="0" xfId="0" applyFont="1" applyNumberFormat="1"/>
    <xf numFmtId="1015" fontId="4" fillId="0" borderId="2" xfId="0" applyFont="1" applyNumberFormat="1" applyBorder="1"/>
    <xf numFmtId="1016" fontId="4" fillId="0" borderId="0" xfId="0" applyFont="1" applyNumberFormat="1"/>
    <xf numFmtId="1017" fontId="4" fillId="0" borderId="2" xfId="0" applyFont="1" applyNumberFormat="1" applyBorder="1"/>
    <xf numFmtId="1018" fontId="4" fillId="0" borderId="0" xfId="0" applyFont="1" applyNumberFormat="1"/>
    <xf numFmtId="1019" fontId="4" fillId="0" borderId="2" xfId="0" applyFont="1" applyNumberFormat="1" applyBorder="1"/>
    <xf numFmtId="1020" fontId="4" fillId="0" borderId="0" xfId="0" applyFont="1" applyNumberFormat="1"/>
    <xf numFmtId="1021" fontId="4" fillId="0" borderId="2" xfId="0" applyFont="1" applyNumberFormat="1" applyBorder="1"/>
    <xf numFmtId="1022" fontId="4" fillId="0" borderId="0" xfId="0" applyFont="1" applyNumberFormat="1"/>
    <xf numFmtId="1023" fontId="4" fillId="0" borderId="2" xfId="0" applyFont="1" applyNumberFormat="1" applyBorder="1"/>
    <xf numFmtId="1024" fontId="4" fillId="0" borderId="0" xfId="0" applyFont="1" applyNumberFormat="1"/>
    <xf numFmtId="1025" fontId="4" fillId="0" borderId="2" xfId="0" applyFont="1" applyNumberFormat="1" applyBorder="1"/>
    <xf numFmtId="1026" fontId="4" fillId="0" borderId="0" xfId="0" applyFont="1" applyNumberFormat="1"/>
    <xf numFmtId="1027" fontId="4" fillId="0" borderId="2" xfId="0" applyFont="1" applyNumberFormat="1" applyBorder="1"/>
    <xf numFmtId="1028" fontId="4" fillId="0" borderId="0" xfId="0" applyFont="1" applyNumberFormat="1"/>
    <xf numFmtId="1029" fontId="4" fillId="0" borderId="2" xfId="0" applyFont="1" applyNumberFormat="1" applyBorder="1"/>
    <xf numFmtId="1030" fontId="4" fillId="0" borderId="0" xfId="0" applyFont="1" applyNumberFormat="1"/>
    <xf numFmtId="1031" fontId="4" fillId="0" borderId="2" xfId="0" applyFont="1" applyNumberFormat="1" applyBorder="1"/>
    <xf numFmtId="1032" fontId="4" fillId="0" borderId="0" xfId="0" applyFont="1" applyNumberFormat="1"/>
    <xf numFmtId="1033" fontId="4" fillId="0" borderId="2" xfId="0" applyFont="1" applyNumberFormat="1" applyBorder="1"/>
    <xf numFmtId="1034" fontId="4" fillId="0" borderId="0" xfId="0" applyFont="1" applyNumberFormat="1"/>
    <xf numFmtId="1035" fontId="4" fillId="0" borderId="2" xfId="0" applyFont="1" applyNumberFormat="1" applyBorder="1"/>
    <xf numFmtId="1036" fontId="4" fillId="0" borderId="0" xfId="0" applyFont="1" applyNumberFormat="1"/>
    <xf numFmtId="1037" fontId="4" fillId="0" borderId="2" xfId="0" applyFont="1" applyNumberFormat="1" applyBorder="1"/>
    <xf numFmtId="1038" fontId="4" fillId="0" borderId="0" xfId="0" applyFont="1" applyNumberFormat="1"/>
    <xf numFmtId="1039" fontId="4" fillId="0" borderId="2" xfId="0" applyFont="1" applyNumberFormat="1" applyBorder="1"/>
    <xf numFmtId="1040" fontId="4" fillId="0" borderId="0" xfId="0" applyFont="1" applyNumberFormat="1"/>
    <xf numFmtId="1041" fontId="4" fillId="0" borderId="2" xfId="0" applyFont="1" applyNumberFormat="1" applyBorder="1"/>
    <xf numFmtId="1042" fontId="4" fillId="0" borderId="0" xfId="0" applyFont="1" applyNumberFormat="1"/>
    <xf numFmtId="1043" fontId="4" fillId="0" borderId="2" xfId="0" applyFont="1" applyNumberFormat="1" applyBorder="1"/>
    <xf numFmtId="1044" fontId="4" fillId="0" borderId="0" xfId="0" applyFont="1" applyNumberFormat="1"/>
    <xf numFmtId="1045" fontId="4" fillId="0" borderId="2" xfId="0" applyFont="1" applyNumberFormat="1" applyBorder="1"/>
    <xf numFmtId="1046" fontId="4" fillId="0" borderId="0" xfId="0" applyFont="1" applyNumberFormat="1"/>
    <xf numFmtId="1047" fontId="4" fillId="0" borderId="2" xfId="0" applyFont="1" applyNumberFormat="1" applyBorder="1"/>
    <xf numFmtId="1048" fontId="4" fillId="0" borderId="0" xfId="0" applyFont="1" applyNumberFormat="1"/>
    <xf numFmtId="1049" fontId="4" fillId="0" borderId="2" xfId="0" applyFont="1" applyNumberFormat="1" applyBorder="1"/>
    <xf numFmtId="1050" fontId="4" fillId="0" borderId="0" xfId="0" applyFont="1" applyNumberFormat="1"/>
    <xf numFmtId="1051" fontId="4" fillId="0" borderId="2" xfId="0" applyFont="1" applyNumberFormat="1" applyBorder="1"/>
    <xf numFmtId="1052" fontId="4" fillId="0" borderId="0" xfId="0" applyFont="1" applyNumberFormat="1"/>
    <xf numFmtId="1053" fontId="4" fillId="0" borderId="2" xfId="0" applyFont="1" applyNumberFormat="1" applyBorder="1"/>
    <xf numFmtId="1054" fontId="4" fillId="0" borderId="0" xfId="0" applyFont="1" applyNumberFormat="1"/>
    <xf numFmtId="1055" fontId="4" fillId="0" borderId="2" xfId="0" applyFont="1" applyNumberFormat="1" applyBorder="1"/>
    <xf numFmtId="1056" fontId="4" fillId="0" borderId="0" xfId="0" applyFont="1" applyNumberFormat="1"/>
    <xf numFmtId="1057" fontId="4" fillId="0" borderId="2" xfId="0" applyFont="1" applyNumberFormat="1" applyBorder="1"/>
    <xf numFmtId="1058" fontId="4" fillId="0" borderId="0" xfId="0" applyFont="1" applyNumberFormat="1"/>
    <xf numFmtId="1059" fontId="4" fillId="0" borderId="2" xfId="0" applyFont="1" applyNumberFormat="1" applyBorder="1"/>
    <xf numFmtId="1060" fontId="4" fillId="0" borderId="0" xfId="0" applyFont="1" applyNumberFormat="1"/>
    <xf numFmtId="1061" fontId="4" fillId="0" borderId="2" xfId="0" applyFont="1" applyNumberFormat="1" applyBorder="1"/>
    <xf numFmtId="1062" fontId="4" fillId="0" borderId="0" xfId="0" applyFont="1" applyNumberFormat="1"/>
    <xf numFmtId="1063" fontId="4" fillId="0" borderId="2" xfId="0" applyFont="1" applyNumberFormat="1" applyBorder="1"/>
    <xf numFmtId="1064" fontId="4" fillId="0" borderId="0" xfId="0" applyFont="1" applyNumberFormat="1"/>
    <xf numFmtId="1065" fontId="4" fillId="0" borderId="2" xfId="0" applyFont="1" applyNumberFormat="1" applyBorder="1"/>
    <xf numFmtId="1066" fontId="4" fillId="0" borderId="0" xfId="0" applyFont="1" applyNumberFormat="1"/>
    <xf numFmtId="1067" fontId="4" fillId="0" borderId="2" xfId="0" applyFont="1" applyNumberFormat="1" applyBorder="1"/>
    <xf numFmtId="1068" fontId="4" fillId="0" borderId="0" xfId="0" applyFont="1" applyNumberFormat="1"/>
    <xf numFmtId="1069" fontId="4" fillId="0" borderId="2" xfId="0" applyFont="1" applyNumberFormat="1" applyBorder="1"/>
    <xf numFmtId="1070" fontId="4" fillId="0" borderId="0" xfId="0" applyFont="1" applyNumberFormat="1"/>
    <xf numFmtId="1071" fontId="4" fillId="0" borderId="2" xfId="0" applyFont="1" applyNumberFormat="1" applyBorder="1"/>
    <xf numFmtId="1072" fontId="4" fillId="0" borderId="0" xfId="0" applyFont="1" applyNumberFormat="1"/>
    <xf numFmtId="1073" fontId="4" fillId="0" borderId="2" xfId="0" applyFont="1" applyNumberFormat="1" applyBorder="1"/>
    <xf numFmtId="1074" fontId="4" fillId="0" borderId="0" xfId="0" applyFont="1" applyNumberFormat="1"/>
    <xf numFmtId="1075" fontId="4" fillId="0" borderId="2" xfId="0" applyFont="1" applyNumberFormat="1" applyBorder="1"/>
    <xf numFmtId="1076" fontId="4" fillId="0" borderId="0" xfId="0" applyFont="1" applyNumberFormat="1"/>
    <xf numFmtId="1077" fontId="4" fillId="0" borderId="2" xfId="0" applyFont="1" applyNumberFormat="1" applyBorder="1"/>
    <xf numFmtId="1078" fontId="4" fillId="0" borderId="0" xfId="0" applyFont="1" applyNumberFormat="1"/>
    <xf numFmtId="1079" fontId="4" fillId="0" borderId="2" xfId="0" applyFont="1" applyNumberFormat="1" applyBorder="1"/>
    <xf numFmtId="1080" fontId="4" fillId="0" borderId="0" xfId="0" applyFont="1" applyNumberFormat="1"/>
    <xf numFmtId="1081" fontId="4" fillId="0" borderId="2" xfId="0" applyFont="1" applyNumberFormat="1" applyBorder="1"/>
    <xf numFmtId="1082" fontId="4" fillId="0" borderId="0" xfId="0" applyFont="1" applyNumberFormat="1"/>
    <xf numFmtId="1083" fontId="4" fillId="0" borderId="2" xfId="0" applyFont="1" applyNumberFormat="1" applyBorder="1"/>
    <xf numFmtId="1084" fontId="4" fillId="0" borderId="0" xfId="0" applyFont="1" applyNumberFormat="1"/>
    <xf numFmtId="1085" fontId="4" fillId="0" borderId="2" xfId="0" applyFont="1" applyNumberFormat="1" applyBorder="1"/>
    <xf numFmtId="1086" fontId="4" fillId="0" borderId="0" xfId="0" applyFont="1" applyNumberFormat="1"/>
    <xf numFmtId="1087" fontId="4" fillId="0" borderId="2" xfId="0" applyFont="1" applyNumberFormat="1" applyBorder="1"/>
    <xf numFmtId="1088" fontId="4" fillId="0" borderId="0" xfId="0" applyFont="1" applyNumberFormat="1"/>
    <xf numFmtId="1089" fontId="4" fillId="0" borderId="2" xfId="0" applyFont="1" applyNumberFormat="1" applyBorder="1"/>
    <xf numFmtId="1090" fontId="4" fillId="0" borderId="0" xfId="0" applyFont="1" applyNumberFormat="1"/>
    <xf numFmtId="1091" fontId="4" fillId="0" borderId="2" xfId="0" applyFont="1" applyNumberFormat="1" applyBorder="1"/>
    <xf numFmtId="1092" fontId="4" fillId="0" borderId="0" xfId="0" applyFont="1" applyNumberFormat="1"/>
    <xf numFmtId="1093" fontId="4" fillId="0" borderId="2" xfId="0" applyFont="1" applyNumberFormat="1" applyBorder="1"/>
    <xf numFmtId="1094" fontId="4" fillId="0" borderId="0" xfId="0" applyFont="1" applyNumberFormat="1"/>
    <xf numFmtId="1095" fontId="4" fillId="0" borderId="2" xfId="0" applyFont="1" applyNumberFormat="1" applyBorder="1"/>
    <xf numFmtId="1096" fontId="4" fillId="0" borderId="0" xfId="0" applyFont="1" applyNumberFormat="1"/>
    <xf numFmtId="1097" fontId="4" fillId="0" borderId="2" xfId="0" applyFont="1" applyNumberFormat="1" applyBorder="1"/>
    <xf numFmtId="1098" fontId="4" fillId="0" borderId="0" xfId="0" applyFont="1" applyNumberFormat="1"/>
    <xf numFmtId="1099" fontId="4" fillId="0" borderId="2" xfId="0" applyFont="1" applyNumberFormat="1" applyBorder="1"/>
    <xf numFmtId="1100" fontId="4" fillId="0" borderId="0" xfId="0" applyFont="1" applyNumberFormat="1"/>
    <xf numFmtId="1101" fontId="4" fillId="0" borderId="2" xfId="0" applyFont="1" applyNumberFormat="1" applyBorder="1"/>
    <xf numFmtId="1102" fontId="4" fillId="0" borderId="0" xfId="0" applyFont="1" applyNumberFormat="1"/>
    <xf numFmtId="1103" fontId="4" fillId="0" borderId="2" xfId="0" applyFont="1" applyNumberFormat="1" applyBorder="1"/>
    <xf numFmtId="1104" fontId="4" fillId="0" borderId="0" xfId="0" applyFont="1" applyNumberFormat="1"/>
    <xf numFmtId="1105" fontId="4" fillId="0" borderId="2" xfId="0" applyFont="1" applyNumberFormat="1" applyBorder="1"/>
    <xf numFmtId="1106" fontId="4" fillId="0" borderId="0" xfId="0" applyFont="1" applyNumberFormat="1"/>
    <xf numFmtId="1107" fontId="4" fillId="0" borderId="2" xfId="0" applyFont="1" applyNumberFormat="1" applyBorder="1"/>
    <xf numFmtId="1108" fontId="4" fillId="0" borderId="0" xfId="0" applyFont="1" applyNumberFormat="1"/>
    <xf numFmtId="1109" fontId="4" fillId="0" borderId="2" xfId="0" applyFont="1" applyNumberFormat="1" applyBorder="1"/>
    <xf numFmtId="1110" fontId="4" fillId="0" borderId="0" xfId="0" applyFont="1" applyNumberFormat="1"/>
    <xf numFmtId="1111" fontId="4" fillId="0" borderId="2" xfId="0" applyFont="1" applyNumberFormat="1" applyBorder="1"/>
    <xf numFmtId="1112" fontId="4" fillId="0" borderId="0" xfId="0" applyFont="1" applyNumberFormat="1"/>
    <xf numFmtId="1113" fontId="4" fillId="0" borderId="2" xfId="0" applyFont="1" applyNumberFormat="1" applyBorder="1"/>
    <xf numFmtId="1114" fontId="4" fillId="0" borderId="0" xfId="0" applyFont="1" applyNumberFormat="1"/>
    <xf numFmtId="1115" fontId="4" fillId="0" borderId="2" xfId="0" applyFont="1" applyNumberFormat="1" applyBorder="1"/>
    <xf numFmtId="1116" fontId="4" fillId="0" borderId="0" xfId="0" applyFont="1" applyNumberFormat="1"/>
    <xf numFmtId="1117" fontId="4" fillId="0" borderId="2" xfId="0" applyFont="1" applyNumberFormat="1" applyBorder="1"/>
    <xf numFmtId="1118" fontId="4" fillId="0" borderId="0" xfId="0" applyFont="1" applyNumberFormat="1"/>
    <xf numFmtId="1119" fontId="4" fillId="0" borderId="2" xfId="0" applyFont="1" applyNumberFormat="1" applyBorder="1"/>
    <xf numFmtId="1120" fontId="4" fillId="0" borderId="0" xfId="0" applyFont="1" applyNumberFormat="1"/>
    <xf numFmtId="1121" fontId="4" fillId="0" borderId="2" xfId="0" applyFont="1" applyNumberFormat="1" applyBorder="1"/>
    <xf numFmtId="1122" fontId="4" fillId="0" borderId="0" xfId="0" applyFont="1" applyNumberFormat="1"/>
    <xf numFmtId="1123" fontId="4" fillId="0" borderId="2" xfId="0" applyFont="1" applyNumberFormat="1" applyBorder="1"/>
    <xf numFmtId="1124" fontId="4" fillId="0" borderId="0" xfId="0" applyFont="1" applyNumberFormat="1"/>
    <xf numFmtId="1125" fontId="4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theme" Target="theme/theme1.xml"/><Relationship Id="rId32" Type="http://schemas.openxmlformats.org/officeDocument/2006/relationships/styles" Target="styles.xml"/><Relationship Id="rId3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vml" Type="http://schemas.openxmlformats.org/officeDocument/2006/relationships/vmlDrawing" Target="../drawings/vmlDrawing27.vml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vml" Type="http://schemas.openxmlformats.org/officeDocument/2006/relationships/vmlDrawing" Target="../drawings/vmlDrawing28.vml"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vml" Type="http://schemas.openxmlformats.org/officeDocument/2006/relationships/vmlDrawing" Target="../drawings/vmlDrawing29.vml"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vml" Type="http://schemas.openxmlformats.org/officeDocument/2006/relationships/vmlDrawing" Target="../drawings/vmlDrawing3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cols>
    <col min="1" max="1" width="9.14" hidden="0" customWidth="1"/>
    <col min="2" max="2" width="108.71" hidden="0" customWidth="1"/>
  </cols>
  <sheetData>
    <row r="1">
      <c r="A1" s="1" t="s">
        <v>0</v>
      </c>
    </row>
    <row r="2">
      <c r="A2" s="2" t="str">
        <f>=HYPERLINK("#'Table 1.1'!A1", "Table 1.1")</f>
      </c>
      <c r="B2" t="s">
        <v>1</v>
      </c>
    </row>
    <row r="3">
      <c r="A3" s="2" t="str">
        <f>=HYPERLINK("#'Table 1.2'!A1", "Table 1.2")</f>
      </c>
      <c r="B3" t="s">
        <v>2</v>
      </c>
    </row>
    <row r="4">
      <c r="A4" s="2" t="str">
        <f>=HYPERLINK("#'Table 1.3'!A1", "Table 1.3")</f>
      </c>
      <c r="B4" t="s">
        <v>3</v>
      </c>
    </row>
    <row r="5">
      <c r="A5" s="2" t="str">
        <f>=HYPERLINK("#'Table 1.4'!A1", "Table 1.4")</f>
      </c>
      <c r="B5" t="s">
        <v>4</v>
      </c>
    </row>
    <row r="6">
      <c r="A6" s="2" t="str">
        <f>=HYPERLINK("#'Table 2.1'!A1", "Table 2.1")</f>
      </c>
      <c r="B6" t="s">
        <v>5</v>
      </c>
    </row>
    <row r="7">
      <c r="A7" s="2" t="str">
        <f>=HYPERLINK("#'Table 2.2'!A1", "Table 2.2")</f>
      </c>
      <c r="B7" t="s">
        <v>6</v>
      </c>
    </row>
    <row r="8">
      <c r="A8" s="2" t="str">
        <f>=HYPERLINK("#'Table 2.3'!A1", "Table 2.3")</f>
      </c>
      <c r="B8" t="s">
        <v>7</v>
      </c>
    </row>
    <row r="9">
      <c r="A9" s="2" t="str">
        <f>=HYPERLINK("#'Table 2.4'!A1", "Table 2.4")</f>
      </c>
      <c r="B9" t="s">
        <v>8</v>
      </c>
    </row>
    <row r="10">
      <c r="A10" s="2" t="str">
        <f>=HYPERLINK("#'Table 3.1'!A1", "Table 3.1")</f>
      </c>
      <c r="B10" t="s">
        <v>9</v>
      </c>
    </row>
    <row r="11">
      <c r="A11" s="2" t="str">
        <f>=HYPERLINK("#'Table 3.2'!A1", "Table 3.2")</f>
      </c>
      <c r="B11" t="s">
        <v>10</v>
      </c>
    </row>
    <row r="12">
      <c r="A12" s="2" t="str">
        <f>=HYPERLINK("#'Table 3.3'!A1", "Table 3.3")</f>
      </c>
      <c r="B12" t="s">
        <v>11</v>
      </c>
    </row>
    <row r="13">
      <c r="A13" s="2" t="str">
        <f>=HYPERLINK("#'Table 3.4'!A1", "Table 3.4")</f>
      </c>
      <c r="B13" t="s">
        <v>12</v>
      </c>
    </row>
    <row r="14">
      <c r="A14" s="2" t="str">
        <f>=HYPERLINK("#'Table 4.1'!A1", "Table 4.1")</f>
      </c>
      <c r="B14" t="s">
        <v>13</v>
      </c>
    </row>
    <row r="15">
      <c r="A15" s="2" t="str">
        <f>=HYPERLINK("#'Table 4.2'!A1", "Table 4.2")</f>
      </c>
      <c r="B15" t="s">
        <v>14</v>
      </c>
    </row>
    <row r="16">
      <c r="A16" s="2" t="str">
        <f>=HYPERLINK("#'Table 4.3'!A1", "Table 4.3")</f>
      </c>
      <c r="B16" t="s">
        <v>15</v>
      </c>
    </row>
    <row r="17">
      <c r="A17" s="2" t="str">
        <f>=HYPERLINK("#'Table 4.4'!A1", "Table 4.4")</f>
      </c>
      <c r="B17" t="s">
        <v>16</v>
      </c>
    </row>
    <row r="18">
      <c r="A18" s="2" t="str">
        <f>=HYPERLINK("#'Table 5.1'!A1", "Table 5.1")</f>
      </c>
      <c r="B18" t="s">
        <v>17</v>
      </c>
    </row>
    <row r="19">
      <c r="A19" s="2" t="str">
        <f>=HYPERLINK("#'Table 5.2'!A1", "Table 5.2")</f>
      </c>
      <c r="B19" t="s">
        <v>18</v>
      </c>
    </row>
    <row r="20">
      <c r="A20" s="2" t="str">
        <f>=HYPERLINK("#'Table 5.3'!A1", "Table 5.3")</f>
      </c>
      <c r="B20" t="s">
        <v>19</v>
      </c>
    </row>
    <row r="21">
      <c r="A21" s="2" t="str">
        <f>=HYPERLINK("#'Table 5.4'!A1", "Table 5.4")</f>
      </c>
      <c r="B21" t="s">
        <v>20</v>
      </c>
    </row>
    <row r="22">
      <c r="A22" s="2" t="str">
        <f>=HYPERLINK("#'Table 6.1'!A1", "Table 6.1")</f>
      </c>
      <c r="B22" t="s">
        <v>21</v>
      </c>
    </row>
    <row r="23">
      <c r="A23" s="2" t="str">
        <f>=HYPERLINK("#'Table 6.2'!A1", "Table 6.2")</f>
      </c>
      <c r="B23" t="s">
        <v>22</v>
      </c>
    </row>
    <row r="24">
      <c r="A24" s="2" t="str">
        <f>=HYPERLINK("#'Table 6.3'!A1", "Table 6.3")</f>
      </c>
      <c r="B24" t="s">
        <v>23</v>
      </c>
    </row>
    <row r="25">
      <c r="A25" s="2" t="str">
        <f>=HYPERLINK("#'Table 6.4'!A1", "Table 6.4")</f>
      </c>
      <c r="B25" t="s">
        <v>24</v>
      </c>
    </row>
    <row r="26">
      <c r="A26" s="2" t="str">
        <f>=HYPERLINK("#'Table 7.1'!A1", "Table 7.1")</f>
      </c>
      <c r="B26" t="s">
        <v>25</v>
      </c>
    </row>
    <row r="27">
      <c r="A27" s="2" t="str">
        <f>=HYPERLINK("#'Table 7.2'!A1", "Table 7.2")</f>
      </c>
      <c r="B27" t="s">
        <v>26</v>
      </c>
    </row>
    <row r="28">
      <c r="A28" s="2" t="str">
        <f>=HYPERLINK("#'Table 7.3'!A1", "Table 7.3")</f>
      </c>
      <c r="B28" t="s">
        <v>27</v>
      </c>
    </row>
    <row r="29">
      <c r="A29" s="2" t="str">
        <f>=HYPERLINK("#'Table 7.4'!A1", "Table 7.4")</f>
      </c>
      <c r="B29" t="s">
        <v>28</v>
      </c>
    </row>
    <row r="30">
      <c r="A30" s="2" t="str">
        <f>=HYPERLINK("#'Activity Codes'!A1", "Activity Codes")</f>
      </c>
      <c r="B30" t="s">
        <v>29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24.71" hidden="0" customWidth="1"/>
    <col min="5" max="5" width="31.71" hidden="0" customWidth="1"/>
    <col min="6" max="6" width="27.71" hidden="0" customWidth="1"/>
    <col min="7" max="7" width="24.71" hidden="0" customWidth="1"/>
    <col min="8" max="8" width="31.71" hidden="0" customWidth="1"/>
    <col min="9" max="9" width="27.71" hidden="0" customWidth="1"/>
    <col min="10" max="10" width="24.71" hidden="0" customWidth="1"/>
    <col min="11" max="11" width="31.71" hidden="0" customWidth="1"/>
    <col min="12" max="12" width="27.71" hidden="0" customWidth="1"/>
    <col min="13" max="13" width="24.71" hidden="0" customWidth="1"/>
    <col min="14" max="14" width="26.71" hidden="0" customWidth="1"/>
    <col min="15" max="15" width="22.71" hidden="0" customWidth="1"/>
    <col min="16" max="16" width="19.71" hidden="0" customWidth="1"/>
  </cols>
  <sheetData>
    <row r="1">
      <c r="A1" s="3" t="s">
        <v>1</v>
      </c>
    </row>
    <row r="3">
      <c r="A3" s="4" t="s">
        <v>30</v>
      </c>
      <c r="B3" s="4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4" t="s">
        <v>36</v>
      </c>
      <c r="H3" s="6" t="s">
        <v>37</v>
      </c>
      <c r="I3" s="6" t="s">
        <v>38</v>
      </c>
      <c r="J3" s="4" t="s">
        <v>39</v>
      </c>
      <c r="K3" s="6" t="s">
        <v>40</v>
      </c>
      <c r="L3" s="6" t="s">
        <v>41</v>
      </c>
      <c r="M3" s="4" t="s">
        <v>42</v>
      </c>
      <c r="N3" s="6" t="s">
        <v>43</v>
      </c>
      <c r="O3" s="6" t="s">
        <v>44</v>
      </c>
      <c r="P3" s="4" t="s">
        <v>45</v>
      </c>
    </row>
    <row r="4">
      <c r="A4" t="s">
        <v>46</v>
      </c>
      <c r="B4" t="s">
        <v>47</v>
      </c>
      <c r="C4" s="7" t="n">
        <v>69</v>
      </c>
      <c r="D4" s="11" t="n">
        <v>0.53</v>
      </c>
      <c r="E4" s="13" t="n">
        <v>68</v>
      </c>
      <c r="F4" s="17" t="n">
        <v>0.53</v>
      </c>
      <c r="G4" t="s">
        <v>48</v>
      </c>
      <c r="H4" s="19" t="n">
        <v>65</v>
      </c>
      <c r="I4" s="23" t="n">
        <v>0.46</v>
      </c>
      <c r="J4" t="s">
        <v>49</v>
      </c>
      <c r="K4" s="25" t="n">
        <v>61</v>
      </c>
      <c r="L4" s="29" t="n">
        <v>0.49</v>
      </c>
      <c r="M4" t="s">
        <v>49</v>
      </c>
      <c r="N4" s="31" t="n">
        <v>87</v>
      </c>
      <c r="O4" s="35" t="n">
        <v>0.67</v>
      </c>
      <c r="P4" t="s">
        <v>50</v>
      </c>
    </row>
    <row r="5">
      <c r="A5" t="s">
        <v>46</v>
      </c>
      <c r="B5" t="s">
        <v>51</v>
      </c>
      <c r="C5" s="7" t="n">
        <v>11</v>
      </c>
      <c r="D5" s="11" t="n">
        <v>0.15</v>
      </c>
      <c r="E5" s="13" t="n">
        <v>24</v>
      </c>
      <c r="F5" s="17" t="n">
        <v>0.22</v>
      </c>
      <c r="G5" t="s">
        <v>48</v>
      </c>
      <c r="H5" s="19" t="n">
        <v>10</v>
      </c>
      <c r="I5" s="23" t="n">
        <v>0.17</v>
      </c>
      <c r="J5" t="s">
        <v>52</v>
      </c>
      <c r="K5" s="25" t="n">
        <v>8</v>
      </c>
      <c r="L5" s="29" t="n">
        <v>0.12</v>
      </c>
      <c r="M5" t="s">
        <v>52</v>
      </c>
      <c r="N5" s="31" t="n">
        <v>12</v>
      </c>
      <c r="O5" s="35" t="n">
        <v>0.13</v>
      </c>
      <c r="P5" t="s">
        <v>52</v>
      </c>
    </row>
    <row r="6">
      <c r="A6" t="s">
        <v>46</v>
      </c>
      <c r="B6" t="s">
        <v>53</v>
      </c>
      <c r="C6" s="7" t="n">
        <v>254</v>
      </c>
      <c r="D6" s="11" t="n">
        <v>0.95</v>
      </c>
      <c r="E6" s="13" t="n">
        <v>198</v>
      </c>
      <c r="F6" s="17" t="n">
        <v>0.96</v>
      </c>
      <c r="G6" t="s">
        <v>54</v>
      </c>
      <c r="H6" s="19" t="n">
        <v>220</v>
      </c>
      <c r="I6" s="23" t="n">
        <v>0.92</v>
      </c>
      <c r="J6" t="s">
        <v>55</v>
      </c>
      <c r="K6" s="25" t="n">
        <v>263</v>
      </c>
      <c r="L6" s="29" t="n">
        <v>0.96</v>
      </c>
      <c r="M6" t="s">
        <v>56</v>
      </c>
      <c r="N6" s="31" t="n">
        <v>308</v>
      </c>
      <c r="O6" s="35" t="n">
        <v>0.98</v>
      </c>
      <c r="P6" t="s">
        <v>57</v>
      </c>
    </row>
    <row r="7">
      <c r="A7" t="s">
        <v>46</v>
      </c>
      <c r="B7" t="s">
        <v>58</v>
      </c>
      <c r="C7" s="7" t="n">
        <v>334</v>
      </c>
      <c r="D7" s="11" t="n">
        <v>0.98</v>
      </c>
      <c r="E7" s="13" t="n">
        <v>290</v>
      </c>
      <c r="F7" s="17" t="n">
        <v>1</v>
      </c>
      <c r="G7" t="s">
        <v>54</v>
      </c>
      <c r="H7" s="19" t="n">
        <v>294</v>
      </c>
      <c r="I7" s="23" t="n">
        <v>0.97</v>
      </c>
      <c r="J7" t="s">
        <v>49</v>
      </c>
      <c r="K7" s="25" t="n">
        <v>332</v>
      </c>
      <c r="L7" s="29" t="n">
        <v>0.98</v>
      </c>
      <c r="M7" t="s">
        <v>49</v>
      </c>
      <c r="N7" s="31" t="n">
        <v>406</v>
      </c>
      <c r="O7" s="35" t="n">
        <v>1</v>
      </c>
      <c r="P7" t="s">
        <v>57</v>
      </c>
    </row>
    <row r="8">
      <c r="A8" t="s">
        <v>59</v>
      </c>
      <c r="B8" t="s">
        <v>58</v>
      </c>
      <c r="C8" s="7" t="n">
        <v>28</v>
      </c>
      <c r="D8" s="11" t="n">
        <v>0.34</v>
      </c>
      <c r="E8" s="13" t="n">
        <v>11</v>
      </c>
      <c r="F8" s="17" t="n">
        <v>0.29</v>
      </c>
      <c r="G8" t="s">
        <v>48</v>
      </c>
      <c r="H8" s="19" t="n">
        <v>30</v>
      </c>
      <c r="I8" s="23" t="n">
        <v>0.38</v>
      </c>
      <c r="J8" t="s">
        <v>60</v>
      </c>
      <c r="K8" s="25" t="n">
        <v>20</v>
      </c>
      <c r="L8" s="29" t="n">
        <v>0.23</v>
      </c>
      <c r="M8" t="s">
        <v>56</v>
      </c>
      <c r="N8" s="31" t="n">
        <v>38</v>
      </c>
      <c r="O8" s="35" t="n">
        <v>0.42</v>
      </c>
      <c r="P8" t="s">
        <v>60</v>
      </c>
    </row>
    <row r="9">
      <c r="A9" t="s">
        <v>61</v>
      </c>
      <c r="B9" t="s">
        <v>62</v>
      </c>
      <c r="C9" s="7" t="n">
        <v>88</v>
      </c>
      <c r="D9" s="11" t="n">
        <v>0.22</v>
      </c>
      <c r="E9" s="13" t="n">
        <v>104</v>
      </c>
      <c r="F9" s="17" t="n">
        <v>0.24</v>
      </c>
      <c r="G9" t="s">
        <v>48</v>
      </c>
      <c r="H9" s="19" t="n">
        <v>108</v>
      </c>
      <c r="I9" s="23" t="n">
        <v>0.26</v>
      </c>
      <c r="J9" t="s">
        <v>49</v>
      </c>
      <c r="K9" s="25" t="n">
        <v>119</v>
      </c>
      <c r="L9" s="29" t="n">
        <v>0.31</v>
      </c>
      <c r="M9" t="s">
        <v>49</v>
      </c>
      <c r="N9" s="31" t="n">
        <v>15</v>
      </c>
      <c r="O9" s="35" t="n">
        <v>0.06</v>
      </c>
      <c r="P9" t="s">
        <v>50</v>
      </c>
    </row>
    <row r="10">
      <c r="A10" t="s">
        <v>61</v>
      </c>
      <c r="B10" t="s">
        <v>63</v>
      </c>
      <c r="C10" s="7" t="n">
        <v>64</v>
      </c>
      <c r="D10" s="11" t="n">
        <v>0.19</v>
      </c>
      <c r="E10" s="13" t="n">
        <v>14</v>
      </c>
      <c r="F10" s="17" t="n">
        <v>0.06</v>
      </c>
      <c r="G10" t="s">
        <v>64</v>
      </c>
      <c r="H10" s="19" t="n">
        <v>104</v>
      </c>
      <c r="I10" s="23" t="n">
        <v>0.29</v>
      </c>
      <c r="J10" t="s">
        <v>65</v>
      </c>
      <c r="K10" s="25" t="n">
        <v>72</v>
      </c>
      <c r="L10" s="29" t="n">
        <v>0.22</v>
      </c>
      <c r="M10" t="s">
        <v>65</v>
      </c>
      <c r="N10" s="31" t="n">
        <v>6</v>
      </c>
      <c r="O10" s="35" t="n">
        <v>0.03</v>
      </c>
      <c r="P10" t="s">
        <v>50</v>
      </c>
    </row>
    <row r="11">
      <c r="A11" t="s">
        <v>61</v>
      </c>
      <c r="B11" t="s">
        <v>58</v>
      </c>
      <c r="C11" s="7" t="n">
        <v>152</v>
      </c>
      <c r="D11" s="11" t="n">
        <v>0.38</v>
      </c>
      <c r="E11" s="13" t="n">
        <v>118</v>
      </c>
      <c r="F11" s="17" t="n">
        <v>0.3</v>
      </c>
      <c r="G11" t="s">
        <v>48</v>
      </c>
      <c r="H11" s="19" t="n">
        <v>212</v>
      </c>
      <c r="I11" s="23" t="n">
        <v>0.5</v>
      </c>
      <c r="J11" t="s">
        <v>49</v>
      </c>
      <c r="K11" s="25" t="n">
        <v>191</v>
      </c>
      <c r="L11" s="29" t="n">
        <v>0.48</v>
      </c>
      <c r="M11" t="s">
        <v>49</v>
      </c>
      <c r="N11" s="31" t="n">
        <v>21</v>
      </c>
      <c r="O11" s="35" t="n">
        <v>0.08</v>
      </c>
      <c r="P11" t="s">
        <v>50</v>
      </c>
    </row>
    <row r="12">
      <c r="A12" t="s">
        <v>66</v>
      </c>
      <c r="B12" t="s">
        <v>67</v>
      </c>
      <c r="C12" s="7" t="n">
        <v>136</v>
      </c>
      <c r="D12" s="11" t="n">
        <v>0.98</v>
      </c>
      <c r="E12" s="13" t="n">
        <v>152</v>
      </c>
      <c r="F12" s="17" t="n">
        <v>1</v>
      </c>
      <c r="G12" t="s">
        <v>48</v>
      </c>
      <c r="H12" s="19" t="n">
        <v>116</v>
      </c>
      <c r="I12" s="23" t="n">
        <v>0.98</v>
      </c>
      <c r="J12" t="s">
        <v>55</v>
      </c>
      <c r="K12" s="25" t="n">
        <v>136</v>
      </c>
      <c r="L12" s="29" t="n">
        <v>0.98</v>
      </c>
      <c r="M12" t="s">
        <v>56</v>
      </c>
      <c r="N12" s="31" t="n">
        <v>163</v>
      </c>
      <c r="O12" s="35" t="n">
        <v>0.99</v>
      </c>
      <c r="P12" t="s">
        <v>50</v>
      </c>
    </row>
    <row r="13">
      <c r="A13" t="s">
        <v>66</v>
      </c>
      <c r="B13" t="s">
        <v>68</v>
      </c>
      <c r="C13" s="7" t="n">
        <v>14</v>
      </c>
      <c r="D13" s="11" t="n">
        <v>0.19</v>
      </c>
      <c r="E13" s="13" t="n">
        <v>3</v>
      </c>
      <c r="F13" s="17" t="n">
        <v>0.05</v>
      </c>
      <c r="G13" t="s">
        <v>69</v>
      </c>
      <c r="H13" s="19" t="n">
        <v>17</v>
      </c>
      <c r="I13" s="23" t="n">
        <v>0.2</v>
      </c>
      <c r="J13" t="s">
        <v>70</v>
      </c>
      <c r="K13" s="25" t="n">
        <v>12</v>
      </c>
      <c r="L13" s="29" t="n">
        <v>0.18</v>
      </c>
      <c r="M13" t="s">
        <v>70</v>
      </c>
      <c r="N13" s="31" t="n">
        <v>15</v>
      </c>
      <c r="O13" s="35" t="n">
        <v>0.23</v>
      </c>
      <c r="P13" t="s">
        <v>70</v>
      </c>
    </row>
    <row r="14">
      <c r="A14" t="s">
        <v>66</v>
      </c>
      <c r="B14" t="s">
        <v>71</v>
      </c>
      <c r="C14" s="7" t="n">
        <v>533</v>
      </c>
      <c r="D14" s="11" t="n">
        <v>1</v>
      </c>
      <c r="E14" s="13" t="n">
        <v>576</v>
      </c>
      <c r="F14" s="17" t="n">
        <v>1</v>
      </c>
      <c r="G14" t="s">
        <v>48</v>
      </c>
      <c r="H14" s="19" t="n">
        <v>546</v>
      </c>
      <c r="I14" s="23" t="n">
        <v>1</v>
      </c>
      <c r="J14" t="s">
        <v>60</v>
      </c>
      <c r="K14" s="25" t="n">
        <v>512</v>
      </c>
      <c r="L14" s="29" t="n">
        <v>1</v>
      </c>
      <c r="M14" t="s">
        <v>56</v>
      </c>
      <c r="N14" s="31" t="n">
        <v>530</v>
      </c>
      <c r="O14" s="35" t="n">
        <v>1</v>
      </c>
      <c r="P14" t="s">
        <v>60</v>
      </c>
    </row>
    <row r="15">
      <c r="A15" t="s">
        <v>66</v>
      </c>
      <c r="B15" t="s">
        <v>58</v>
      </c>
      <c r="C15" s="7" t="n">
        <v>683</v>
      </c>
      <c r="D15" s="11" t="n">
        <v>1</v>
      </c>
      <c r="E15" s="13" t="n">
        <v>731</v>
      </c>
      <c r="F15" s="17" t="n">
        <v>1</v>
      </c>
      <c r="G15" t="s">
        <v>48</v>
      </c>
      <c r="H15" s="19" t="n">
        <v>678</v>
      </c>
      <c r="I15" s="23" t="n">
        <v>1</v>
      </c>
      <c r="J15" t="s">
        <v>49</v>
      </c>
      <c r="K15" s="25" t="n">
        <v>660</v>
      </c>
      <c r="L15" s="29" t="n">
        <v>1</v>
      </c>
      <c r="M15" t="s">
        <v>49</v>
      </c>
      <c r="N15" s="31" t="n">
        <v>708</v>
      </c>
      <c r="O15" s="35" t="n">
        <v>1</v>
      </c>
      <c r="P15" t="s">
        <v>50</v>
      </c>
    </row>
    <row r="16">
      <c r="A16" t="s">
        <v>72</v>
      </c>
      <c r="B16" t="s">
        <v>73</v>
      </c>
      <c r="C16" s="7" t="n">
        <v>15</v>
      </c>
      <c r="D16" s="11" t="n">
        <v>0.13</v>
      </c>
      <c r="E16" s="13" t="n">
        <v>3</v>
      </c>
      <c r="F16" s="17" t="n">
        <v>0.02</v>
      </c>
      <c r="G16" t="s">
        <v>74</v>
      </c>
      <c r="H16" s="19" t="n">
        <v>33</v>
      </c>
      <c r="I16" s="23" t="n">
        <v>0.26</v>
      </c>
      <c r="J16" t="s">
        <v>75</v>
      </c>
      <c r="K16" s="25" t="n">
        <v>5</v>
      </c>
      <c r="L16" s="29" t="n">
        <v>0.06</v>
      </c>
      <c r="M16" t="s">
        <v>76</v>
      </c>
      <c r="N16" s="31" t="n">
        <v>4</v>
      </c>
      <c r="O16" s="35" t="n">
        <v>0.03</v>
      </c>
      <c r="P16" t="s">
        <v>76</v>
      </c>
    </row>
    <row r="17">
      <c r="A17" t="s">
        <v>72</v>
      </c>
      <c r="B17" t="s">
        <v>77</v>
      </c>
      <c r="C17" s="7" t="n">
        <v>16</v>
      </c>
      <c r="D17" s="11" t="n">
        <v>0.27</v>
      </c>
      <c r="E17" s="13" t="n">
        <v>16</v>
      </c>
      <c r="F17" s="17" t="n">
        <v>0.2</v>
      </c>
      <c r="G17" t="s">
        <v>48</v>
      </c>
      <c r="H17" s="19" t="n">
        <v>14</v>
      </c>
      <c r="I17" s="23" t="n">
        <v>0.27</v>
      </c>
      <c r="J17" t="s">
        <v>52</v>
      </c>
      <c r="K17" s="25" t="n">
        <v>17</v>
      </c>
      <c r="L17" s="29" t="n">
        <v>0.29</v>
      </c>
      <c r="M17" t="s">
        <v>52</v>
      </c>
      <c r="N17" s="31" t="n">
        <v>17</v>
      </c>
      <c r="O17" s="35" t="n">
        <v>0.27</v>
      </c>
      <c r="P17" t="s">
        <v>52</v>
      </c>
    </row>
    <row r="18">
      <c r="A18" t="s">
        <v>72</v>
      </c>
      <c r="B18" t="s">
        <v>78</v>
      </c>
      <c r="C18" s="7" t="n">
        <v>100</v>
      </c>
      <c r="D18" s="11" t="n">
        <v>0.83</v>
      </c>
      <c r="E18" s="13" t="n">
        <v>94</v>
      </c>
      <c r="F18" s="17" t="n">
        <v>0.68</v>
      </c>
      <c r="G18" t="s">
        <v>48</v>
      </c>
      <c r="H18" s="19" t="n">
        <v>82</v>
      </c>
      <c r="I18" s="23" t="n">
        <v>0.8</v>
      </c>
      <c r="J18" t="s">
        <v>55</v>
      </c>
      <c r="K18" s="25" t="n">
        <v>107</v>
      </c>
      <c r="L18" s="29" t="n">
        <v>0.83</v>
      </c>
      <c r="M18" t="s">
        <v>56</v>
      </c>
      <c r="N18" s="31" t="n">
        <v>120</v>
      </c>
      <c r="O18" s="35" t="n">
        <v>0.9</v>
      </c>
      <c r="P18" t="s">
        <v>50</v>
      </c>
    </row>
    <row r="19">
      <c r="A19" t="s">
        <v>72</v>
      </c>
      <c r="B19" t="s">
        <v>79</v>
      </c>
      <c r="C19" s="7" t="n">
        <v>9</v>
      </c>
      <c r="D19" s="11" t="n">
        <v>0.1</v>
      </c>
      <c r="E19" s="13" t="n">
        <v>1</v>
      </c>
      <c r="F19" s="17" t="n">
        <v>0.02</v>
      </c>
      <c r="G19" t="s">
        <v>74</v>
      </c>
      <c r="H19" s="19" t="n">
        <v>21</v>
      </c>
      <c r="I19" s="23" t="n">
        <v>0.21</v>
      </c>
      <c r="J19" t="s">
        <v>75</v>
      </c>
      <c r="K19" s="25" t="n">
        <v>2</v>
      </c>
      <c r="L19" s="29" t="n">
        <v>0.05</v>
      </c>
      <c r="M19" t="s">
        <v>76</v>
      </c>
      <c r="N19" s="31" t="n">
        <v>1</v>
      </c>
      <c r="O19" s="35" t="n">
        <v>0.01</v>
      </c>
      <c r="P19" t="s">
        <v>76</v>
      </c>
    </row>
    <row r="20">
      <c r="A20" t="s">
        <v>72</v>
      </c>
      <c r="B20" t="s">
        <v>80</v>
      </c>
      <c r="C20" s="7" t="n">
        <v>58</v>
      </c>
      <c r="D20" s="11" t="n">
        <v>0.45</v>
      </c>
      <c r="E20" s="13" t="n">
        <v>34</v>
      </c>
      <c r="F20" s="17" t="n">
        <v>0.39</v>
      </c>
      <c r="G20" t="s">
        <v>54</v>
      </c>
      <c r="H20" s="19" t="n">
        <v>34</v>
      </c>
      <c r="I20" s="23" t="n">
        <v>0.35</v>
      </c>
      <c r="J20" t="s">
        <v>55</v>
      </c>
      <c r="K20" s="25" t="n">
        <v>66</v>
      </c>
      <c r="L20" s="29" t="n">
        <v>0.47</v>
      </c>
      <c r="M20" t="s">
        <v>56</v>
      </c>
      <c r="N20" s="31" t="n">
        <v>88</v>
      </c>
      <c r="O20" s="35" t="n">
        <v>0.59</v>
      </c>
      <c r="P20" t="s">
        <v>57</v>
      </c>
    </row>
    <row r="21">
      <c r="A21" t="s">
        <v>72</v>
      </c>
      <c r="B21" t="s">
        <v>81</v>
      </c>
      <c r="C21" s="7" t="n">
        <v>12</v>
      </c>
      <c r="D21" s="11" t="n">
        <v>0.07</v>
      </c>
      <c r="E21" s="13" t="n">
        <v>93</v>
      </c>
      <c r="F21" s="17" t="n">
        <v>0.34</v>
      </c>
      <c r="G21" t="s">
        <v>82</v>
      </c>
      <c r="H21" s="19" t="n">
        <v>11</v>
      </c>
      <c r="I21" s="23" t="n">
        <v>0.08</v>
      </c>
      <c r="J21" t="s">
        <v>60</v>
      </c>
      <c r="K21" s="25" t="n">
        <v>3</v>
      </c>
      <c r="L21" s="29" t="n">
        <v>0.03</v>
      </c>
      <c r="M21" t="s">
        <v>83</v>
      </c>
      <c r="N21" s="31" t="n">
        <v>6</v>
      </c>
      <c r="O21" s="35" t="n">
        <v>0.05</v>
      </c>
      <c r="P21" t="s">
        <v>70</v>
      </c>
    </row>
    <row r="22">
      <c r="A22" t="s">
        <v>72</v>
      </c>
      <c r="B22" t="s">
        <v>84</v>
      </c>
      <c r="C22" s="7" t="n">
        <v>34</v>
      </c>
      <c r="D22" s="11" t="n">
        <v>0.45</v>
      </c>
      <c r="E22" s="13" t="n">
        <v>50</v>
      </c>
      <c r="F22" s="17" t="n">
        <v>0.47</v>
      </c>
      <c r="G22" t="s">
        <v>48</v>
      </c>
      <c r="H22" s="19" t="n">
        <v>31</v>
      </c>
      <c r="I22" s="23" t="n">
        <v>0.42</v>
      </c>
      <c r="J22" t="s">
        <v>52</v>
      </c>
      <c r="K22" s="25" t="n">
        <v>36</v>
      </c>
      <c r="L22" s="29" t="n">
        <v>0.48</v>
      </c>
      <c r="M22" t="s">
        <v>52</v>
      </c>
      <c r="N22" s="31" t="n">
        <v>32</v>
      </c>
      <c r="O22" s="35" t="n">
        <v>0.43</v>
      </c>
      <c r="P22" t="s">
        <v>52</v>
      </c>
    </row>
    <row r="23">
      <c r="A23" s="5" t="s">
        <v>72</v>
      </c>
      <c r="B23" s="5" t="s">
        <v>58</v>
      </c>
      <c r="C23" s="8" t="n">
        <v>243</v>
      </c>
      <c r="D23" s="12" t="n">
        <v>0.97</v>
      </c>
      <c r="E23" s="14" t="n">
        <v>290</v>
      </c>
      <c r="F23" s="18" t="n">
        <v>1</v>
      </c>
      <c r="G23" s="5" t="s">
        <v>48</v>
      </c>
      <c r="H23" s="20" t="n">
        <v>226</v>
      </c>
      <c r="I23" s="24" t="n">
        <v>0.96</v>
      </c>
      <c r="J23" s="5" t="s">
        <v>49</v>
      </c>
      <c r="K23" s="26" t="n">
        <v>236</v>
      </c>
      <c r="L23" s="30" t="n">
        <v>0.95</v>
      </c>
      <c r="M23" s="5" t="s">
        <v>49</v>
      </c>
      <c r="N23" s="32" t="n">
        <v>266</v>
      </c>
      <c r="O23" s="36" t="n">
        <v>0.99</v>
      </c>
      <c r="P23" s="5" t="s">
        <v>50</v>
      </c>
    </row>
    <row r="24">
      <c r="A24" s="37" t="s">
        <v>85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>
      <c r="A25" s="37" t="s">
        <v>86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P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31.71" hidden="0" customWidth="1"/>
    <col min="5" max="5" width="24.71" hidden="0" customWidth="1"/>
    <col min="6" max="6" width="31.71" hidden="0" customWidth="1"/>
    <col min="7" max="7" width="24.71" hidden="0" customWidth="1"/>
    <col min="8" max="8" width="31.71" hidden="0" customWidth="1"/>
    <col min="9" max="9" width="24.71" hidden="0" customWidth="1"/>
    <col min="10" max="10" width="26.71" hidden="0" customWidth="1"/>
    <col min="11" max="11" width="19.71" hidden="0" customWidth="1"/>
  </cols>
  <sheetData>
    <row r="1">
      <c r="A1" s="3" t="s">
        <v>2</v>
      </c>
    </row>
    <row r="3">
      <c r="A3" s="4" t="s">
        <v>30</v>
      </c>
      <c r="B3" s="4" t="s">
        <v>31</v>
      </c>
      <c r="C3" s="6" t="s">
        <v>32</v>
      </c>
      <c r="D3" s="6" t="s">
        <v>34</v>
      </c>
      <c r="E3" s="4" t="s">
        <v>36</v>
      </c>
      <c r="F3" s="6" t="s">
        <v>37</v>
      </c>
      <c r="G3" s="4" t="s">
        <v>39</v>
      </c>
      <c r="H3" s="6" t="s">
        <v>40</v>
      </c>
      <c r="I3" s="4" t="s">
        <v>42</v>
      </c>
      <c r="J3" s="6" t="s">
        <v>43</v>
      </c>
      <c r="K3" s="4" t="s">
        <v>45</v>
      </c>
    </row>
    <row r="4">
      <c r="A4" t="s">
        <v>46</v>
      </c>
      <c r="B4" t="s">
        <v>47</v>
      </c>
      <c r="C4" s="38" t="n">
        <v>132</v>
      </c>
      <c r="D4" s="40" t="n">
        <v>128</v>
      </c>
      <c r="E4" t="s">
        <v>48</v>
      </c>
      <c r="F4" s="42" t="n">
        <v>140</v>
      </c>
      <c r="G4" t="s">
        <v>52</v>
      </c>
      <c r="H4" s="44" t="n">
        <v>125</v>
      </c>
      <c r="I4" t="s">
        <v>52</v>
      </c>
      <c r="J4" s="46" t="n">
        <v>130</v>
      </c>
      <c r="K4" t="s">
        <v>52</v>
      </c>
    </row>
    <row r="5">
      <c r="A5" t="s">
        <v>46</v>
      </c>
      <c r="B5" t="s">
        <v>51</v>
      </c>
      <c r="C5" s="38" t="n">
        <v>72</v>
      </c>
      <c r="D5" s="40"/>
      <c r="E5" t="s">
        <v>92</v>
      </c>
      <c r="F5" s="42" t="n">
        <v>57</v>
      </c>
      <c r="G5" t="s">
        <v>48</v>
      </c>
      <c r="H5" s="44" t="n">
        <v>69</v>
      </c>
      <c r="I5" t="s">
        <v>48</v>
      </c>
      <c r="J5" s="46" t="n">
        <v>93</v>
      </c>
      <c r="K5" t="s">
        <v>48</v>
      </c>
    </row>
    <row r="6">
      <c r="A6" t="s">
        <v>46</v>
      </c>
      <c r="B6" t="s">
        <v>53</v>
      </c>
      <c r="C6" s="38" t="n">
        <v>268</v>
      </c>
      <c r="D6" s="40" t="n">
        <v>207</v>
      </c>
      <c r="E6" t="s">
        <v>54</v>
      </c>
      <c r="F6" s="42" t="n">
        <v>239</v>
      </c>
      <c r="G6" t="s">
        <v>49</v>
      </c>
      <c r="H6" s="44" t="n">
        <v>274</v>
      </c>
      <c r="I6" t="s">
        <v>49</v>
      </c>
      <c r="J6" s="46" t="n">
        <v>314</v>
      </c>
      <c r="K6" t="s">
        <v>57</v>
      </c>
    </row>
    <row r="7">
      <c r="A7" t="s">
        <v>46</v>
      </c>
      <c r="B7" t="s">
        <v>58</v>
      </c>
      <c r="C7" s="38" t="n">
        <v>341</v>
      </c>
      <c r="D7" s="40" t="n">
        <v>290</v>
      </c>
      <c r="E7" t="s">
        <v>54</v>
      </c>
      <c r="F7" s="42" t="n">
        <v>302</v>
      </c>
      <c r="G7" t="s">
        <v>49</v>
      </c>
      <c r="H7" s="44" t="n">
        <v>340</v>
      </c>
      <c r="I7" t="s">
        <v>49</v>
      </c>
      <c r="J7" s="46" t="n">
        <v>408</v>
      </c>
      <c r="K7" t="s">
        <v>57</v>
      </c>
    </row>
    <row r="8">
      <c r="A8" t="s">
        <v>59</v>
      </c>
      <c r="B8" t="s">
        <v>58</v>
      </c>
      <c r="C8" s="38" t="n">
        <v>83</v>
      </c>
      <c r="D8" s="40"/>
      <c r="E8" t="s">
        <v>92</v>
      </c>
      <c r="F8" s="42" t="n">
        <v>80</v>
      </c>
      <c r="G8" t="s">
        <v>52</v>
      </c>
      <c r="H8" s="44" t="n">
        <v>88</v>
      </c>
      <c r="I8" t="s">
        <v>52</v>
      </c>
      <c r="J8" s="46" t="n">
        <v>91</v>
      </c>
      <c r="K8" t="s">
        <v>52</v>
      </c>
    </row>
    <row r="9">
      <c r="A9" t="s">
        <v>61</v>
      </c>
      <c r="B9" t="s">
        <v>62</v>
      </c>
      <c r="C9" s="38" t="n">
        <v>391</v>
      </c>
      <c r="D9" s="40"/>
      <c r="E9" t="s">
        <v>92</v>
      </c>
      <c r="F9" s="42" t="n">
        <v>409</v>
      </c>
      <c r="G9" t="s">
        <v>49</v>
      </c>
      <c r="H9" s="44" t="n">
        <v>387</v>
      </c>
      <c r="I9" t="s">
        <v>49</v>
      </c>
      <c r="J9" s="46" t="n">
        <v>260</v>
      </c>
      <c r="K9" t="s">
        <v>64</v>
      </c>
    </row>
    <row r="10">
      <c r="A10" t="s">
        <v>61</v>
      </c>
      <c r="B10" t="s">
        <v>63</v>
      </c>
      <c r="C10" s="38" t="n">
        <v>334</v>
      </c>
      <c r="D10" s="40"/>
      <c r="E10" t="s">
        <v>92</v>
      </c>
      <c r="F10" s="42" t="n">
        <v>355</v>
      </c>
      <c r="G10" t="s">
        <v>52</v>
      </c>
      <c r="H10" s="44" t="n">
        <v>322</v>
      </c>
      <c r="I10" t="s">
        <v>52</v>
      </c>
      <c r="J10" s="46"/>
      <c r="K10" t="s">
        <v>92</v>
      </c>
    </row>
    <row r="11">
      <c r="A11" t="s">
        <v>61</v>
      </c>
      <c r="B11" t="s">
        <v>58</v>
      </c>
      <c r="C11" s="38" t="n">
        <v>402</v>
      </c>
      <c r="D11" s="40"/>
      <c r="E11" t="s">
        <v>92</v>
      </c>
      <c r="F11" s="42" t="n">
        <v>420</v>
      </c>
      <c r="G11" t="s">
        <v>49</v>
      </c>
      <c r="H11" s="44" t="n">
        <v>397</v>
      </c>
      <c r="I11" t="s">
        <v>49</v>
      </c>
      <c r="J11" s="46" t="n">
        <v>273</v>
      </c>
      <c r="K11" t="s">
        <v>64</v>
      </c>
    </row>
    <row r="12">
      <c r="A12" t="s">
        <v>66</v>
      </c>
      <c r="B12" t="s">
        <v>67</v>
      </c>
      <c r="C12" s="38" t="n">
        <v>139</v>
      </c>
      <c r="D12" s="40" t="n">
        <v>152</v>
      </c>
      <c r="E12" t="s">
        <v>48</v>
      </c>
      <c r="F12" s="42" t="n">
        <v>118</v>
      </c>
      <c r="G12" t="s">
        <v>55</v>
      </c>
      <c r="H12" s="44" t="n">
        <v>139</v>
      </c>
      <c r="I12" t="s">
        <v>56</v>
      </c>
      <c r="J12" s="46" t="n">
        <v>164</v>
      </c>
      <c r="K12" t="s">
        <v>50</v>
      </c>
    </row>
    <row r="13">
      <c r="A13" t="s">
        <v>66</v>
      </c>
      <c r="B13" t="s">
        <v>68</v>
      </c>
      <c r="C13" s="38" t="n">
        <v>72</v>
      </c>
      <c r="D13" s="40"/>
      <c r="E13" t="s">
        <v>92</v>
      </c>
      <c r="F13" s="42" t="n">
        <v>84</v>
      </c>
      <c r="G13" t="s">
        <v>52</v>
      </c>
      <c r="H13" s="44" t="n">
        <v>64</v>
      </c>
      <c r="I13" t="s">
        <v>52</v>
      </c>
      <c r="J13" s="46" t="n">
        <v>65</v>
      </c>
      <c r="K13" t="s">
        <v>52</v>
      </c>
    </row>
    <row r="14">
      <c r="A14" t="s">
        <v>66</v>
      </c>
      <c r="B14" t="s">
        <v>71</v>
      </c>
      <c r="C14" s="38" t="n">
        <v>534</v>
      </c>
      <c r="D14" s="40" t="n">
        <v>576</v>
      </c>
      <c r="E14" t="s">
        <v>48</v>
      </c>
      <c r="F14" s="42" t="n">
        <v>546</v>
      </c>
      <c r="G14" t="s">
        <v>60</v>
      </c>
      <c r="H14" s="44" t="n">
        <v>514</v>
      </c>
      <c r="I14" t="s">
        <v>56</v>
      </c>
      <c r="J14" s="46" t="n">
        <v>533</v>
      </c>
      <c r="K14" t="s">
        <v>60</v>
      </c>
    </row>
    <row r="15">
      <c r="A15" t="s">
        <v>66</v>
      </c>
      <c r="B15" t="s">
        <v>58</v>
      </c>
      <c r="C15" s="38" t="n">
        <v>683</v>
      </c>
      <c r="D15" s="40" t="n">
        <v>731</v>
      </c>
      <c r="E15" t="s">
        <v>48</v>
      </c>
      <c r="F15" s="42" t="n">
        <v>678</v>
      </c>
      <c r="G15" t="s">
        <v>49</v>
      </c>
      <c r="H15" s="44" t="n">
        <v>660</v>
      </c>
      <c r="I15" t="s">
        <v>49</v>
      </c>
      <c r="J15" s="46" t="n">
        <v>708</v>
      </c>
      <c r="K15" t="s">
        <v>50</v>
      </c>
    </row>
    <row r="16">
      <c r="A16" t="s">
        <v>72</v>
      </c>
      <c r="B16" t="s">
        <v>73</v>
      </c>
      <c r="C16" s="38" t="n">
        <v>116</v>
      </c>
      <c r="D16" s="40"/>
      <c r="E16" t="s">
        <v>92</v>
      </c>
      <c r="F16" s="42" t="n">
        <v>124</v>
      </c>
      <c r="G16" t="s">
        <v>52</v>
      </c>
      <c r="H16" s="44" t="n">
        <v>80</v>
      </c>
      <c r="I16" t="s">
        <v>48</v>
      </c>
      <c r="J16" s="46" t="n">
        <v>112</v>
      </c>
      <c r="K16" t="s">
        <v>48</v>
      </c>
    </row>
    <row r="17">
      <c r="A17" t="s">
        <v>72</v>
      </c>
      <c r="B17" t="s">
        <v>77</v>
      </c>
      <c r="C17" s="38" t="n">
        <v>58</v>
      </c>
      <c r="D17" s="40"/>
      <c r="E17" t="s">
        <v>92</v>
      </c>
      <c r="F17" s="42" t="n">
        <v>52</v>
      </c>
      <c r="G17" t="s">
        <v>52</v>
      </c>
      <c r="H17" s="44" t="n">
        <v>60</v>
      </c>
      <c r="I17" t="s">
        <v>52</v>
      </c>
      <c r="J17" s="46" t="n">
        <v>61</v>
      </c>
      <c r="K17" t="s">
        <v>52</v>
      </c>
    </row>
    <row r="18">
      <c r="A18" t="s">
        <v>72</v>
      </c>
      <c r="B18" t="s">
        <v>78</v>
      </c>
      <c r="C18" s="38" t="n">
        <v>121</v>
      </c>
      <c r="D18" s="40" t="n">
        <v>138</v>
      </c>
      <c r="E18" t="s">
        <v>48</v>
      </c>
      <c r="F18" s="42" t="n">
        <v>103</v>
      </c>
      <c r="G18" t="s">
        <v>55</v>
      </c>
      <c r="H18" s="44" t="n">
        <v>130</v>
      </c>
      <c r="I18" t="s">
        <v>76</v>
      </c>
      <c r="J18" s="46" t="n">
        <v>133</v>
      </c>
      <c r="K18" t="s">
        <v>76</v>
      </c>
    </row>
    <row r="19">
      <c r="A19" t="s">
        <v>72</v>
      </c>
      <c r="B19" t="s">
        <v>79</v>
      </c>
      <c r="C19" s="38" t="n">
        <v>92</v>
      </c>
      <c r="D19" s="40"/>
      <c r="E19" t="s">
        <v>92</v>
      </c>
      <c r="F19" s="42" t="n">
        <v>103</v>
      </c>
      <c r="G19" t="s">
        <v>60</v>
      </c>
      <c r="H19" s="44" t="n">
        <v>44</v>
      </c>
      <c r="I19" t="s">
        <v>74</v>
      </c>
      <c r="J19" s="46"/>
      <c r="K19" t="s">
        <v>92</v>
      </c>
    </row>
    <row r="20">
      <c r="A20" t="s">
        <v>72</v>
      </c>
      <c r="B20" t="s">
        <v>80</v>
      </c>
      <c r="C20" s="38" t="n">
        <v>129</v>
      </c>
      <c r="D20" s="40" t="n">
        <v>87</v>
      </c>
      <c r="E20" t="s">
        <v>48</v>
      </c>
      <c r="F20" s="42" t="n">
        <v>98</v>
      </c>
      <c r="G20" t="s">
        <v>55</v>
      </c>
      <c r="H20" s="44" t="n">
        <v>141</v>
      </c>
      <c r="I20" t="s">
        <v>76</v>
      </c>
      <c r="J20" s="46" t="n">
        <v>150</v>
      </c>
      <c r="K20" t="s">
        <v>76</v>
      </c>
    </row>
    <row r="21">
      <c r="A21" t="s">
        <v>72</v>
      </c>
      <c r="B21" t="s">
        <v>81</v>
      </c>
      <c r="C21" s="38" t="n">
        <v>164</v>
      </c>
      <c r="D21" s="40"/>
      <c r="E21" t="s">
        <v>92</v>
      </c>
      <c r="F21" s="42" t="n">
        <v>128</v>
      </c>
      <c r="G21" t="s">
        <v>48</v>
      </c>
      <c r="H21" s="44" t="n">
        <v>123</v>
      </c>
      <c r="I21" t="s">
        <v>48</v>
      </c>
      <c r="J21" s="46" t="n">
        <v>116</v>
      </c>
      <c r="K21" t="s">
        <v>48</v>
      </c>
    </row>
    <row r="22">
      <c r="A22" t="s">
        <v>72</v>
      </c>
      <c r="B22" t="s">
        <v>84</v>
      </c>
      <c r="C22" s="38" t="n">
        <v>76</v>
      </c>
      <c r="D22" s="40" t="n">
        <v>107</v>
      </c>
      <c r="E22" t="s">
        <v>48</v>
      </c>
      <c r="F22" s="42" t="n">
        <v>74</v>
      </c>
      <c r="G22" t="s">
        <v>52</v>
      </c>
      <c r="H22" s="44" t="n">
        <v>74</v>
      </c>
      <c r="I22" t="s">
        <v>52</v>
      </c>
      <c r="J22" s="46" t="n">
        <v>75</v>
      </c>
      <c r="K22" t="s">
        <v>52</v>
      </c>
    </row>
    <row r="23">
      <c r="A23" s="5" t="s">
        <v>72</v>
      </c>
      <c r="B23" s="5" t="s">
        <v>58</v>
      </c>
      <c r="C23" s="39" t="n">
        <v>251</v>
      </c>
      <c r="D23" s="41" t="n">
        <v>290</v>
      </c>
      <c r="E23" s="5" t="s">
        <v>48</v>
      </c>
      <c r="F23" s="43" t="n">
        <v>236</v>
      </c>
      <c r="G23" s="5" t="s">
        <v>49</v>
      </c>
      <c r="H23" s="45" t="n">
        <v>248</v>
      </c>
      <c r="I23" s="5" t="s">
        <v>52</v>
      </c>
      <c r="J23" s="47" t="n">
        <v>269</v>
      </c>
      <c r="K23" s="5" t="s">
        <v>76</v>
      </c>
    </row>
    <row r="24">
      <c r="A24" s="37" t="s">
        <v>93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>
      <c r="A25" s="37" t="s">
        <v>86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K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45.71" hidden="0" customWidth="1"/>
    <col min="7" max="7" width="41.71" hidden="0" customWidth="1"/>
    <col min="8" max="8" width="38.71" hidden="0" customWidth="1"/>
    <col min="9" max="9" width="48.71" hidden="0" customWidth="1"/>
    <col min="10" max="10" width="44.71" hidden="0" customWidth="1"/>
    <col min="11" max="11" width="41.71" hidden="0" customWidth="1"/>
    <col min="12" max="12" width="45.71" hidden="0" customWidth="1"/>
    <col min="13" max="13" width="41.71" hidden="0" customWidth="1"/>
    <col min="14" max="14" width="38.71" hidden="0" customWidth="1"/>
    <col min="15" max="15" width="48.71" hidden="0" customWidth="1"/>
    <col min="16" max="16" width="44.71" hidden="0" customWidth="1"/>
    <col min="17" max="17" width="41.71" hidden="0" customWidth="1"/>
    <col min="18" max="18" width="45.71" hidden="0" customWidth="1"/>
    <col min="19" max="19" width="41.71" hidden="0" customWidth="1"/>
    <col min="20" max="20" width="38.71" hidden="0" customWidth="1"/>
    <col min="21" max="21" width="48.71" hidden="0" customWidth="1"/>
    <col min="22" max="22" width="44.71" hidden="0" customWidth="1"/>
    <col min="23" max="23" width="41.71" hidden="0" customWidth="1"/>
    <col min="24" max="24" width="40.71" hidden="0" customWidth="1"/>
    <col min="25" max="25" width="36.71" hidden="0" customWidth="1"/>
    <col min="26" max="26" width="33.71" hidden="0" customWidth="1"/>
    <col min="27" max="27" width="43.71" hidden="0" customWidth="1"/>
    <col min="28" max="28" width="39.71" hidden="0" customWidth="1"/>
    <col min="29" max="29" width="36.71" hidden="0" customWidth="1"/>
  </cols>
  <sheetData>
    <row r="1">
      <c r="A1" s="3" t="s">
        <v>3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98</v>
      </c>
      <c r="G3" s="6" t="s">
        <v>99</v>
      </c>
      <c r="H3" s="4" t="s">
        <v>100</v>
      </c>
      <c r="I3" s="6" t="s">
        <v>101</v>
      </c>
      <c r="J3" s="6" t="s">
        <v>102</v>
      </c>
      <c r="K3" s="4" t="s">
        <v>103</v>
      </c>
      <c r="L3" s="6" t="s">
        <v>104</v>
      </c>
      <c r="M3" s="6" t="s">
        <v>105</v>
      </c>
      <c r="N3" s="4" t="s">
        <v>106</v>
      </c>
      <c r="O3" s="6" t="s">
        <v>107</v>
      </c>
      <c r="P3" s="6" t="s">
        <v>108</v>
      </c>
      <c r="Q3" s="4" t="s">
        <v>109</v>
      </c>
      <c r="R3" s="6" t="s">
        <v>110</v>
      </c>
      <c r="S3" s="6" t="s">
        <v>111</v>
      </c>
      <c r="T3" s="4" t="s">
        <v>112</v>
      </c>
      <c r="U3" s="6" t="s">
        <v>113</v>
      </c>
      <c r="V3" s="6" t="s">
        <v>114</v>
      </c>
      <c r="W3" s="4" t="s">
        <v>115</v>
      </c>
      <c r="X3" s="6" t="s">
        <v>116</v>
      </c>
      <c r="Y3" s="6" t="s">
        <v>117</v>
      </c>
      <c r="Z3" s="4" t="s">
        <v>118</v>
      </c>
      <c r="AA3" s="6" t="s">
        <v>119</v>
      </c>
      <c r="AB3" s="6" t="s">
        <v>120</v>
      </c>
      <c r="AC3" s="4" t="s">
        <v>121</v>
      </c>
    </row>
    <row r="4">
      <c r="A4" t="s">
        <v>73</v>
      </c>
      <c r="B4" s="48" t="n">
        <v>53</v>
      </c>
      <c r="C4" s="52" t="n">
        <v>0.45</v>
      </c>
      <c r="D4" s="54" t="n">
        <v>2</v>
      </c>
      <c r="E4" s="58" t="n">
        <v>0.02</v>
      </c>
      <c r="F4" s="60"/>
      <c r="G4" s="64"/>
      <c r="H4" t="s">
        <v>92</v>
      </c>
      <c r="I4" s="66" t="n">
        <v>0</v>
      </c>
      <c r="J4" s="70" t="n">
        <v>0</v>
      </c>
      <c r="K4" t="s">
        <v>122</v>
      </c>
      <c r="L4" s="72" t="n">
        <v>75</v>
      </c>
      <c r="M4" s="76" t="n">
        <v>0.61</v>
      </c>
      <c r="N4" t="s">
        <v>123</v>
      </c>
      <c r="O4" s="78" t="n">
        <v>2</v>
      </c>
      <c r="P4" s="82" t="n">
        <v>0.02</v>
      </c>
      <c r="Q4" t="s">
        <v>124</v>
      </c>
      <c r="R4" s="84" t="n">
        <v>18</v>
      </c>
      <c r="S4" s="88" t="n">
        <v>0.23</v>
      </c>
      <c r="T4" t="s">
        <v>125</v>
      </c>
      <c r="U4" s="90" t="n">
        <v>1</v>
      </c>
      <c r="V4" s="94" t="n">
        <v>0.01</v>
      </c>
      <c r="W4" t="s">
        <v>124</v>
      </c>
      <c r="X4" s="96"/>
      <c r="Y4" s="100"/>
      <c r="Z4" t="s">
        <v>92</v>
      </c>
      <c r="AA4" s="102" t="n">
        <v>4</v>
      </c>
      <c r="AB4" s="106" t="n">
        <v>0.04</v>
      </c>
      <c r="AC4" t="s">
        <v>124</v>
      </c>
    </row>
    <row r="5">
      <c r="A5" s="5" t="s">
        <v>79</v>
      </c>
      <c r="B5" s="49" t="n">
        <v>34</v>
      </c>
      <c r="C5" s="53" t="n">
        <v>0.37</v>
      </c>
      <c r="D5" s="55" t="n">
        <v>0</v>
      </c>
      <c r="E5" s="59" t="n">
        <v>0</v>
      </c>
      <c r="F5" s="61"/>
      <c r="G5" s="65"/>
      <c r="H5" s="5" t="s">
        <v>92</v>
      </c>
      <c r="I5" s="67" t="n">
        <v>0</v>
      </c>
      <c r="J5" s="71" t="n">
        <v>0</v>
      </c>
      <c r="K5" s="5" t="s">
        <v>122</v>
      </c>
      <c r="L5" s="73" t="n">
        <v>51</v>
      </c>
      <c r="M5" s="77" t="n">
        <v>0.49</v>
      </c>
      <c r="N5" s="5" t="s">
        <v>123</v>
      </c>
      <c r="O5" s="79" t="n">
        <v>0</v>
      </c>
      <c r="P5" s="83" t="n">
        <v>0</v>
      </c>
      <c r="Q5" s="5" t="s">
        <v>124</v>
      </c>
      <c r="R5" s="85" t="n">
        <v>7</v>
      </c>
      <c r="S5" s="89" t="n">
        <v>0.17</v>
      </c>
      <c r="T5" s="5" t="s">
        <v>125</v>
      </c>
      <c r="U5" s="91" t="n">
        <v>0</v>
      </c>
      <c r="V5" s="95" t="n">
        <v>0</v>
      </c>
      <c r="W5" s="5" t="s">
        <v>124</v>
      </c>
      <c r="X5" s="97"/>
      <c r="Y5" s="101"/>
      <c r="Z5" s="5" t="s">
        <v>92</v>
      </c>
      <c r="AA5" s="103" t="n">
        <v>1</v>
      </c>
      <c r="AB5" s="107" t="n">
        <v>0.01</v>
      </c>
      <c r="AC5" s="5" t="s">
        <v>124</v>
      </c>
    </row>
    <row r="6">
      <c r="A6" s="37" t="s">
        <v>126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>
      <c r="A7" s="37" t="s">
        <v>86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AC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45.71" hidden="0" customWidth="1"/>
    <col min="7" max="7" width="41.71" hidden="0" customWidth="1"/>
    <col min="8" max="8" width="38.71" hidden="0" customWidth="1"/>
    <col min="9" max="9" width="48.71" hidden="0" customWidth="1"/>
    <col min="10" max="10" width="44.71" hidden="0" customWidth="1"/>
    <col min="11" max="11" width="41.71" hidden="0" customWidth="1"/>
    <col min="12" max="12" width="45.71" hidden="0" customWidth="1"/>
    <col min="13" max="13" width="41.71" hidden="0" customWidth="1"/>
    <col min="14" max="14" width="38.71" hidden="0" customWidth="1"/>
    <col min="15" max="15" width="48.71" hidden="0" customWidth="1"/>
    <col min="16" max="16" width="44.71" hidden="0" customWidth="1"/>
    <col min="17" max="17" width="41.71" hidden="0" customWidth="1"/>
    <col min="18" max="18" width="45.71" hidden="0" customWidth="1"/>
    <col min="19" max="19" width="41.71" hidden="0" customWidth="1"/>
    <col min="20" max="20" width="38.71" hidden="0" customWidth="1"/>
    <col min="21" max="21" width="48.71" hidden="0" customWidth="1"/>
    <col min="22" max="22" width="44.71" hidden="0" customWidth="1"/>
    <col min="23" max="23" width="41.71" hidden="0" customWidth="1"/>
    <col min="24" max="24" width="40.71" hidden="0" customWidth="1"/>
    <col min="25" max="25" width="36.71" hidden="0" customWidth="1"/>
    <col min="26" max="26" width="33.71" hidden="0" customWidth="1"/>
    <col min="27" max="27" width="43.71" hidden="0" customWidth="1"/>
    <col min="28" max="28" width="39.71" hidden="0" customWidth="1"/>
    <col min="29" max="29" width="36.71" hidden="0" customWidth="1"/>
  </cols>
  <sheetData>
    <row r="1">
      <c r="A1" s="3" t="s">
        <v>4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98</v>
      </c>
      <c r="G3" s="6" t="s">
        <v>99</v>
      </c>
      <c r="H3" s="4" t="s">
        <v>100</v>
      </c>
      <c r="I3" s="6" t="s">
        <v>101</v>
      </c>
      <c r="J3" s="6" t="s">
        <v>102</v>
      </c>
      <c r="K3" s="4" t="s">
        <v>103</v>
      </c>
      <c r="L3" s="6" t="s">
        <v>104</v>
      </c>
      <c r="M3" s="6" t="s">
        <v>105</v>
      </c>
      <c r="N3" s="4" t="s">
        <v>106</v>
      </c>
      <c r="O3" s="6" t="s">
        <v>107</v>
      </c>
      <c r="P3" s="6" t="s">
        <v>108</v>
      </c>
      <c r="Q3" s="4" t="s">
        <v>109</v>
      </c>
      <c r="R3" s="6" t="s">
        <v>110</v>
      </c>
      <c r="S3" s="6" t="s">
        <v>111</v>
      </c>
      <c r="T3" s="4" t="s">
        <v>112</v>
      </c>
      <c r="U3" s="6" t="s">
        <v>113</v>
      </c>
      <c r="V3" s="6" t="s">
        <v>114</v>
      </c>
      <c r="W3" s="4" t="s">
        <v>115</v>
      </c>
      <c r="X3" s="6" t="s">
        <v>116</v>
      </c>
      <c r="Y3" s="6" t="s">
        <v>117</v>
      </c>
      <c r="Z3" s="4" t="s">
        <v>118</v>
      </c>
      <c r="AA3" s="6" t="s">
        <v>119</v>
      </c>
      <c r="AB3" s="6" t="s">
        <v>120</v>
      </c>
      <c r="AC3" s="4" t="s">
        <v>121</v>
      </c>
    </row>
    <row r="4">
      <c r="A4" t="s">
        <v>73</v>
      </c>
      <c r="B4" s="108" t="n">
        <v>65</v>
      </c>
      <c r="C4" s="112" t="n">
        <v>0.49</v>
      </c>
      <c r="D4" s="114" t="n">
        <v>6</v>
      </c>
      <c r="E4" s="118" t="n">
        <v>0.05</v>
      </c>
      <c r="F4" s="120"/>
      <c r="G4" s="124"/>
      <c r="H4" t="s">
        <v>92</v>
      </c>
      <c r="I4" s="126"/>
      <c r="J4" s="130"/>
      <c r="K4" t="s">
        <v>92</v>
      </c>
      <c r="L4" s="132" t="n">
        <v>88</v>
      </c>
      <c r="M4" s="136" t="n">
        <v>0.65</v>
      </c>
      <c r="N4" t="s">
        <v>127</v>
      </c>
      <c r="O4" s="138"/>
      <c r="P4" s="142"/>
      <c r="Q4" t="s">
        <v>92</v>
      </c>
      <c r="R4" s="144" t="n">
        <v>28</v>
      </c>
      <c r="S4" s="148" t="n">
        <v>0.25</v>
      </c>
      <c r="T4" t="s">
        <v>128</v>
      </c>
      <c r="U4" s="150"/>
      <c r="V4" s="154"/>
      <c r="W4" t="s">
        <v>92</v>
      </c>
      <c r="X4" s="156"/>
      <c r="Y4" s="160"/>
      <c r="Z4" t="s">
        <v>129</v>
      </c>
      <c r="AA4" s="162" t="n">
        <v>10</v>
      </c>
      <c r="AB4" s="166" t="n">
        <v>0.07</v>
      </c>
      <c r="AC4" t="s">
        <v>122</v>
      </c>
    </row>
    <row r="5">
      <c r="A5" s="5" t="s">
        <v>79</v>
      </c>
      <c r="B5" s="109" t="n">
        <v>89</v>
      </c>
      <c r="C5" s="113" t="n">
        <v>0.53</v>
      </c>
      <c r="D5" s="115" t="n">
        <v>5</v>
      </c>
      <c r="E5" s="119" t="n">
        <v>0.05</v>
      </c>
      <c r="F5" s="121"/>
      <c r="G5" s="125"/>
      <c r="H5" s="5" t="s">
        <v>92</v>
      </c>
      <c r="I5" s="127"/>
      <c r="J5" s="131"/>
      <c r="K5" s="5" t="s">
        <v>92</v>
      </c>
      <c r="L5" s="133" t="n">
        <v>120</v>
      </c>
      <c r="M5" s="137" t="n">
        <v>0.69</v>
      </c>
      <c r="N5" s="5" t="s">
        <v>127</v>
      </c>
      <c r="O5" s="139"/>
      <c r="P5" s="143"/>
      <c r="Q5" s="5" t="s">
        <v>92</v>
      </c>
      <c r="R5" s="145" t="n">
        <v>44</v>
      </c>
      <c r="S5" s="149" t="n">
        <v>0.29</v>
      </c>
      <c r="T5" s="5" t="s">
        <v>128</v>
      </c>
      <c r="U5" s="151"/>
      <c r="V5" s="155"/>
      <c r="W5" s="5" t="s">
        <v>92</v>
      </c>
      <c r="X5" s="157"/>
      <c r="Y5" s="161"/>
      <c r="Z5" s="5" t="s">
        <v>92</v>
      </c>
      <c r="AA5" s="163" t="n">
        <v>8</v>
      </c>
      <c r="AB5" s="167" t="n">
        <v>0.07</v>
      </c>
      <c r="AC5" s="5" t="s">
        <v>122</v>
      </c>
    </row>
    <row r="6">
      <c r="A6" s="37" t="s">
        <v>126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>
      <c r="A7" s="37" t="s">
        <v>86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AC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24.71" hidden="0" customWidth="1"/>
    <col min="5" max="5" width="31.71" hidden="0" customWidth="1"/>
    <col min="6" max="6" width="27.71" hidden="0" customWidth="1"/>
    <col min="7" max="7" width="24.71" hidden="0" customWidth="1"/>
    <col min="8" max="8" width="35.71" hidden="0" customWidth="1"/>
    <col min="9" max="9" width="31.71" hidden="0" customWidth="1"/>
    <col min="10" max="10" width="28.71" hidden="0" customWidth="1"/>
  </cols>
  <sheetData>
    <row r="1">
      <c r="A1" s="3" t="s">
        <v>5</v>
      </c>
    </row>
    <row r="3">
      <c r="A3" s="4" t="s">
        <v>30</v>
      </c>
      <c r="B3" s="4" t="s">
        <v>31</v>
      </c>
      <c r="C3" s="6" t="s">
        <v>32</v>
      </c>
      <c r="D3" s="6" t="s">
        <v>33</v>
      </c>
      <c r="E3" s="6" t="s">
        <v>130</v>
      </c>
      <c r="F3" s="6" t="s">
        <v>131</v>
      </c>
      <c r="G3" s="4" t="s">
        <v>132</v>
      </c>
      <c r="H3" s="6" t="s">
        <v>133</v>
      </c>
      <c r="I3" s="6" t="s">
        <v>134</v>
      </c>
      <c r="J3" s="4" t="s">
        <v>135</v>
      </c>
    </row>
    <row r="4">
      <c r="A4" t="s">
        <v>46</v>
      </c>
      <c r="B4" t="s">
        <v>47</v>
      </c>
      <c r="C4" s="168" t="n">
        <v>69</v>
      </c>
      <c r="D4" s="172" t="n">
        <v>0.53</v>
      </c>
      <c r="E4" s="174" t="n">
        <v>74</v>
      </c>
      <c r="F4" s="178" t="n">
        <v>0.58</v>
      </c>
      <c r="G4" t="s">
        <v>52</v>
      </c>
      <c r="H4" s="180" t="n">
        <v>68</v>
      </c>
      <c r="I4" s="184" t="n">
        <v>0.51</v>
      </c>
      <c r="J4" t="s">
        <v>52</v>
      </c>
    </row>
    <row r="5">
      <c r="A5" t="s">
        <v>46</v>
      </c>
      <c r="B5" t="s">
        <v>51</v>
      </c>
      <c r="C5" s="168" t="n">
        <v>11</v>
      </c>
      <c r="D5" s="172" t="n">
        <v>0.15</v>
      </c>
      <c r="E5" s="174" t="n">
        <v>11</v>
      </c>
      <c r="F5" s="178" t="n">
        <v>0.14</v>
      </c>
      <c r="G5" t="s">
        <v>52</v>
      </c>
      <c r="H5" s="180" t="n">
        <v>10</v>
      </c>
      <c r="I5" s="184" t="n">
        <v>0.15</v>
      </c>
      <c r="J5" t="s">
        <v>52</v>
      </c>
    </row>
    <row r="6">
      <c r="A6" t="s">
        <v>46</v>
      </c>
      <c r="B6" t="s">
        <v>53</v>
      </c>
      <c r="C6" s="168" t="n">
        <v>254</v>
      </c>
      <c r="D6" s="172" t="n">
        <v>0.95</v>
      </c>
      <c r="E6" s="174" t="n">
        <v>330</v>
      </c>
      <c r="F6" s="178" t="n">
        <v>0.99</v>
      </c>
      <c r="G6" t="s">
        <v>76</v>
      </c>
      <c r="H6" s="180" t="n">
        <v>236</v>
      </c>
      <c r="I6" s="184" t="n">
        <v>0.94</v>
      </c>
      <c r="J6" t="s">
        <v>70</v>
      </c>
    </row>
    <row r="7">
      <c r="A7" t="s">
        <v>46</v>
      </c>
      <c r="B7" t="s">
        <v>58</v>
      </c>
      <c r="C7" s="168" t="n">
        <v>334</v>
      </c>
      <c r="D7" s="172" t="n">
        <v>0.98</v>
      </c>
      <c r="E7" s="174" t="n">
        <v>415</v>
      </c>
      <c r="F7" s="178" t="n">
        <v>1</v>
      </c>
      <c r="G7" t="s">
        <v>76</v>
      </c>
      <c r="H7" s="180" t="n">
        <v>314</v>
      </c>
      <c r="I7" s="184" t="n">
        <v>0.98</v>
      </c>
      <c r="J7" t="s">
        <v>70</v>
      </c>
    </row>
    <row r="8">
      <c r="A8" t="s">
        <v>59</v>
      </c>
      <c r="B8" t="s">
        <v>58</v>
      </c>
      <c r="C8" s="168" t="n">
        <v>28</v>
      </c>
      <c r="D8" s="172" t="n">
        <v>0.34</v>
      </c>
      <c r="E8" s="174" t="n">
        <v>27</v>
      </c>
      <c r="F8" s="178" t="n">
        <v>0.32</v>
      </c>
      <c r="G8" t="s">
        <v>52</v>
      </c>
      <c r="H8" s="180" t="n">
        <v>28</v>
      </c>
      <c r="I8" s="184" t="n">
        <v>0.34</v>
      </c>
      <c r="J8" t="s">
        <v>52</v>
      </c>
    </row>
    <row r="9">
      <c r="A9" t="s">
        <v>61</v>
      </c>
      <c r="B9" t="s">
        <v>62</v>
      </c>
      <c r="C9" s="168" t="n">
        <v>88</v>
      </c>
      <c r="D9" s="172" t="n">
        <v>0.22</v>
      </c>
      <c r="E9" s="174" t="n">
        <v>49</v>
      </c>
      <c r="F9" s="178" t="n">
        <v>0.14</v>
      </c>
      <c r="G9" t="s">
        <v>76</v>
      </c>
      <c r="H9" s="180" t="n">
        <v>97</v>
      </c>
      <c r="I9" s="184" t="n">
        <v>0.24</v>
      </c>
      <c r="J9" t="s">
        <v>70</v>
      </c>
    </row>
    <row r="10">
      <c r="A10" t="s">
        <v>61</v>
      </c>
      <c r="B10" t="s">
        <v>63</v>
      </c>
      <c r="C10" s="168" t="n">
        <v>64</v>
      </c>
      <c r="D10" s="172" t="n">
        <v>0.19</v>
      </c>
      <c r="E10" s="174" t="n">
        <v>31</v>
      </c>
      <c r="F10" s="178" t="n">
        <v>0.11</v>
      </c>
      <c r="G10" t="s">
        <v>76</v>
      </c>
      <c r="H10" s="180" t="n">
        <v>72</v>
      </c>
      <c r="I10" s="184" t="n">
        <v>0.21</v>
      </c>
      <c r="J10" t="s">
        <v>70</v>
      </c>
    </row>
    <row r="11">
      <c r="A11" t="s">
        <v>61</v>
      </c>
      <c r="B11" t="s">
        <v>58</v>
      </c>
      <c r="C11" s="168" t="n">
        <v>152</v>
      </c>
      <c r="D11" s="172" t="n">
        <v>0.38</v>
      </c>
      <c r="E11" s="174" t="n">
        <v>80</v>
      </c>
      <c r="F11" s="178" t="n">
        <v>0.23</v>
      </c>
      <c r="G11" t="s">
        <v>76</v>
      </c>
      <c r="H11" s="180" t="n">
        <v>169</v>
      </c>
      <c r="I11" s="184" t="n">
        <v>0.41</v>
      </c>
      <c r="J11" t="s">
        <v>70</v>
      </c>
    </row>
    <row r="12">
      <c r="A12" t="s">
        <v>66</v>
      </c>
      <c r="B12" t="s">
        <v>67</v>
      </c>
      <c r="C12" s="168" t="n">
        <v>136</v>
      </c>
      <c r="D12" s="172" t="n">
        <v>0.98</v>
      </c>
      <c r="E12" s="174" t="n">
        <v>132</v>
      </c>
      <c r="F12" s="178" t="n">
        <v>0.97</v>
      </c>
      <c r="G12" t="s">
        <v>52</v>
      </c>
      <c r="H12" s="180" t="n">
        <v>137</v>
      </c>
      <c r="I12" s="184" t="n">
        <v>0.99</v>
      </c>
      <c r="J12" t="s">
        <v>52</v>
      </c>
    </row>
    <row r="13">
      <c r="A13" t="s">
        <v>66</v>
      </c>
      <c r="B13" t="s">
        <v>68</v>
      </c>
      <c r="C13" s="168" t="n">
        <v>14</v>
      </c>
      <c r="D13" s="172" t="n">
        <v>0.19</v>
      </c>
      <c r="E13" s="174" t="n">
        <v>8</v>
      </c>
      <c r="F13" s="178" t="n">
        <v>0.14</v>
      </c>
      <c r="G13" t="s">
        <v>76</v>
      </c>
      <c r="H13" s="180" t="n">
        <v>15</v>
      </c>
      <c r="I13" s="184" t="n">
        <v>0.21</v>
      </c>
      <c r="J13" t="s">
        <v>70</v>
      </c>
    </row>
    <row r="14">
      <c r="A14" t="s">
        <v>66</v>
      </c>
      <c r="B14" t="s">
        <v>71</v>
      </c>
      <c r="C14" s="168" t="n">
        <v>533</v>
      </c>
      <c r="D14" s="172" t="n">
        <v>1</v>
      </c>
      <c r="E14" s="174" t="n">
        <v>539</v>
      </c>
      <c r="F14" s="178" t="n">
        <v>0.99</v>
      </c>
      <c r="G14" t="s">
        <v>52</v>
      </c>
      <c r="H14" s="180" t="n">
        <v>531</v>
      </c>
      <c r="I14" s="184" t="n">
        <v>1</v>
      </c>
      <c r="J14" t="s">
        <v>52</v>
      </c>
    </row>
    <row r="15">
      <c r="A15" t="s">
        <v>66</v>
      </c>
      <c r="B15" t="s">
        <v>58</v>
      </c>
      <c r="C15" s="168" t="n">
        <v>683</v>
      </c>
      <c r="D15" s="172" t="n">
        <v>1</v>
      </c>
      <c r="E15" s="174" t="n">
        <v>679</v>
      </c>
      <c r="F15" s="178" t="n">
        <v>1</v>
      </c>
      <c r="G15" t="s">
        <v>52</v>
      </c>
      <c r="H15" s="180" t="n">
        <v>684</v>
      </c>
      <c r="I15" s="184" t="n">
        <v>1</v>
      </c>
      <c r="J15" t="s">
        <v>52</v>
      </c>
    </row>
    <row r="16">
      <c r="A16" t="s">
        <v>72</v>
      </c>
      <c r="B16" t="s">
        <v>73</v>
      </c>
      <c r="C16" s="168" t="n">
        <v>15</v>
      </c>
      <c r="D16" s="172" t="n">
        <v>0.13</v>
      </c>
      <c r="E16" s="174" t="n">
        <v>7</v>
      </c>
      <c r="F16" s="178" t="n">
        <v>0.08</v>
      </c>
      <c r="G16" t="s">
        <v>76</v>
      </c>
      <c r="H16" s="180" t="n">
        <v>17</v>
      </c>
      <c r="I16" s="184" t="n">
        <v>0.14</v>
      </c>
      <c r="J16" t="s">
        <v>70</v>
      </c>
    </row>
    <row r="17">
      <c r="A17" t="s">
        <v>72</v>
      </c>
      <c r="B17" t="s">
        <v>77</v>
      </c>
      <c r="C17" s="168" t="n">
        <v>16</v>
      </c>
      <c r="D17" s="172" t="n">
        <v>0.27</v>
      </c>
      <c r="E17" s="174" t="n">
        <v>14</v>
      </c>
      <c r="F17" s="178" t="n">
        <v>0.23</v>
      </c>
      <c r="G17" t="s">
        <v>52</v>
      </c>
      <c r="H17" s="180" t="n">
        <v>16</v>
      </c>
      <c r="I17" s="184" t="n">
        <v>0.29</v>
      </c>
      <c r="J17" t="s">
        <v>52</v>
      </c>
    </row>
    <row r="18">
      <c r="A18" t="s">
        <v>72</v>
      </c>
      <c r="B18" t="s">
        <v>78</v>
      </c>
      <c r="C18" s="168" t="n">
        <v>100</v>
      </c>
      <c r="D18" s="172" t="n">
        <v>0.83</v>
      </c>
      <c r="E18" s="174" t="n">
        <v>118</v>
      </c>
      <c r="F18" s="178" t="n">
        <v>0.88</v>
      </c>
      <c r="G18" t="s">
        <v>76</v>
      </c>
      <c r="H18" s="180" t="n">
        <v>96</v>
      </c>
      <c r="I18" s="184" t="n">
        <v>0.81</v>
      </c>
      <c r="J18" t="s">
        <v>70</v>
      </c>
    </row>
    <row r="19">
      <c r="A19" t="s">
        <v>72</v>
      </c>
      <c r="B19" t="s">
        <v>79</v>
      </c>
      <c r="C19" s="168" t="n">
        <v>9</v>
      </c>
      <c r="D19" s="172" t="n">
        <v>0.1</v>
      </c>
      <c r="E19" s="174" t="n">
        <v>8</v>
      </c>
      <c r="F19" s="178" t="n">
        <v>0.09</v>
      </c>
      <c r="G19" t="s">
        <v>52</v>
      </c>
      <c r="H19" s="180" t="n">
        <v>9</v>
      </c>
      <c r="I19" s="184" t="n">
        <v>0.1</v>
      </c>
      <c r="J19" t="s">
        <v>52</v>
      </c>
    </row>
    <row r="20">
      <c r="A20" t="s">
        <v>72</v>
      </c>
      <c r="B20" t="s">
        <v>80</v>
      </c>
      <c r="C20" s="168" t="n">
        <v>58</v>
      </c>
      <c r="D20" s="172" t="n">
        <v>0.45</v>
      </c>
      <c r="E20" s="174" t="n">
        <v>56</v>
      </c>
      <c r="F20" s="178" t="n">
        <v>0.45</v>
      </c>
      <c r="G20" t="s">
        <v>52</v>
      </c>
      <c r="H20" s="180" t="n">
        <v>58</v>
      </c>
      <c r="I20" s="184" t="n">
        <v>0.45</v>
      </c>
      <c r="J20" t="s">
        <v>52</v>
      </c>
    </row>
    <row r="21">
      <c r="A21" t="s">
        <v>72</v>
      </c>
      <c r="B21" t="s">
        <v>81</v>
      </c>
      <c r="C21" s="168" t="n">
        <v>12</v>
      </c>
      <c r="D21" s="172" t="n">
        <v>0.07</v>
      </c>
      <c r="E21" s="174" t="n">
        <v>10</v>
      </c>
      <c r="F21" s="178" t="n">
        <v>0.07</v>
      </c>
      <c r="G21" t="s">
        <v>52</v>
      </c>
      <c r="H21" s="180" t="n">
        <v>12</v>
      </c>
      <c r="I21" s="184" t="n">
        <v>0.07</v>
      </c>
      <c r="J21" t="s">
        <v>52</v>
      </c>
    </row>
    <row r="22">
      <c r="A22" t="s">
        <v>72</v>
      </c>
      <c r="B22" t="s">
        <v>84</v>
      </c>
      <c r="C22" s="168" t="n">
        <v>34</v>
      </c>
      <c r="D22" s="172" t="n">
        <v>0.45</v>
      </c>
      <c r="E22" s="174" t="n">
        <v>26</v>
      </c>
      <c r="F22" s="178" t="n">
        <v>0.37</v>
      </c>
      <c r="G22" t="s">
        <v>76</v>
      </c>
      <c r="H22" s="180" t="n">
        <v>36</v>
      </c>
      <c r="I22" s="184" t="n">
        <v>0.47</v>
      </c>
      <c r="J22" t="s">
        <v>70</v>
      </c>
    </row>
    <row r="23">
      <c r="A23" s="5" t="s">
        <v>72</v>
      </c>
      <c r="B23" s="5" t="s">
        <v>58</v>
      </c>
      <c r="C23" s="169" t="n">
        <v>243</v>
      </c>
      <c r="D23" s="173" t="n">
        <v>0.97</v>
      </c>
      <c r="E23" s="175" t="n">
        <v>239</v>
      </c>
      <c r="F23" s="179" t="n">
        <v>0.97</v>
      </c>
      <c r="G23" s="5" t="s">
        <v>52</v>
      </c>
      <c r="H23" s="181" t="n">
        <v>244</v>
      </c>
      <c r="I23" s="185" t="n">
        <v>0.97</v>
      </c>
      <c r="J23" s="5" t="s">
        <v>52</v>
      </c>
    </row>
    <row r="24">
      <c r="A24" s="37" t="s">
        <v>136</v>
      </c>
      <c r="B24" s="37"/>
      <c r="C24" s="37"/>
      <c r="D24" s="37"/>
      <c r="E24" s="37"/>
      <c r="F24" s="37"/>
      <c r="G24" s="37"/>
      <c r="H24" s="37"/>
      <c r="I24" s="37"/>
      <c r="J24" s="37"/>
    </row>
    <row r="25">
      <c r="A25" s="37" t="s">
        <v>137</v>
      </c>
      <c r="B25" s="37"/>
      <c r="C25" s="37"/>
      <c r="D25" s="37"/>
      <c r="E25" s="37"/>
      <c r="F25" s="37"/>
      <c r="G25" s="37"/>
      <c r="H25" s="37"/>
      <c r="I25" s="37"/>
      <c r="J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  <c r="J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  <c r="J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J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31.71" hidden="0" customWidth="1"/>
    <col min="5" max="5" width="24.71" hidden="0" customWidth="1"/>
    <col min="6" max="6" width="35.71" hidden="0" customWidth="1"/>
    <col min="7" max="7" width="28.71" hidden="0" customWidth="1"/>
  </cols>
  <sheetData>
    <row r="1">
      <c r="A1" s="3" t="s">
        <v>6</v>
      </c>
    </row>
    <row r="3">
      <c r="A3" s="4" t="s">
        <v>30</v>
      </c>
      <c r="B3" s="4" t="s">
        <v>31</v>
      </c>
      <c r="C3" s="6" t="s">
        <v>32</v>
      </c>
      <c r="D3" s="6" t="s">
        <v>130</v>
      </c>
      <c r="E3" s="4" t="s">
        <v>132</v>
      </c>
      <c r="F3" s="6" t="s">
        <v>133</v>
      </c>
      <c r="G3" s="4" t="s">
        <v>135</v>
      </c>
    </row>
    <row r="4">
      <c r="A4" t="s">
        <v>46</v>
      </c>
      <c r="B4" t="s">
        <v>47</v>
      </c>
      <c r="C4" s="186" t="n">
        <v>132</v>
      </c>
      <c r="D4" s="188" t="n">
        <v>128</v>
      </c>
      <c r="E4" t="s">
        <v>52</v>
      </c>
      <c r="F4" s="190" t="n">
        <v>133</v>
      </c>
      <c r="G4" t="s">
        <v>52</v>
      </c>
    </row>
    <row r="5">
      <c r="A5" t="s">
        <v>46</v>
      </c>
      <c r="B5" t="s">
        <v>51</v>
      </c>
      <c r="C5" s="186" t="n">
        <v>72</v>
      </c>
      <c r="D5" s="188" t="n">
        <v>81</v>
      </c>
      <c r="E5" t="s">
        <v>48</v>
      </c>
      <c r="F5" s="190" t="n">
        <v>71</v>
      </c>
      <c r="G5" t="s">
        <v>52</v>
      </c>
    </row>
    <row r="6">
      <c r="A6" t="s">
        <v>46</v>
      </c>
      <c r="B6" t="s">
        <v>53</v>
      </c>
      <c r="C6" s="186" t="n">
        <v>268</v>
      </c>
      <c r="D6" s="188" t="n">
        <v>335</v>
      </c>
      <c r="E6" t="s">
        <v>76</v>
      </c>
      <c r="F6" s="190" t="n">
        <v>251</v>
      </c>
      <c r="G6" t="s">
        <v>70</v>
      </c>
    </row>
    <row r="7">
      <c r="A7" t="s">
        <v>46</v>
      </c>
      <c r="B7" t="s">
        <v>58</v>
      </c>
      <c r="C7" s="186" t="n">
        <v>341</v>
      </c>
      <c r="D7" s="188" t="n">
        <v>416</v>
      </c>
      <c r="E7" t="s">
        <v>76</v>
      </c>
      <c r="F7" s="190" t="n">
        <v>322</v>
      </c>
      <c r="G7" t="s">
        <v>70</v>
      </c>
    </row>
    <row r="8">
      <c r="A8" t="s">
        <v>59</v>
      </c>
      <c r="B8" t="s">
        <v>58</v>
      </c>
      <c r="C8" s="186" t="n">
        <v>83</v>
      </c>
      <c r="D8" s="188" t="n">
        <v>84</v>
      </c>
      <c r="E8" t="s">
        <v>52</v>
      </c>
      <c r="F8" s="190" t="n">
        <v>83</v>
      </c>
      <c r="G8" t="s">
        <v>52</v>
      </c>
    </row>
    <row r="9">
      <c r="A9" t="s">
        <v>61</v>
      </c>
      <c r="B9" t="s">
        <v>62</v>
      </c>
      <c r="C9" s="186" t="n">
        <v>391</v>
      </c>
      <c r="D9" s="188" t="n">
        <v>353</v>
      </c>
      <c r="E9" t="s">
        <v>48</v>
      </c>
      <c r="F9" s="190" t="n">
        <v>397</v>
      </c>
      <c r="G9" t="s">
        <v>52</v>
      </c>
    </row>
    <row r="10">
      <c r="A10" t="s">
        <v>61</v>
      </c>
      <c r="B10" t="s">
        <v>63</v>
      </c>
      <c r="C10" s="186" t="n">
        <v>334</v>
      </c>
      <c r="D10" s="188" t="n">
        <v>275</v>
      </c>
      <c r="E10" t="s">
        <v>48</v>
      </c>
      <c r="F10" s="190" t="n">
        <v>341</v>
      </c>
      <c r="G10" t="s">
        <v>52</v>
      </c>
    </row>
    <row r="11">
      <c r="A11" t="s">
        <v>61</v>
      </c>
      <c r="B11" t="s">
        <v>58</v>
      </c>
      <c r="C11" s="186" t="n">
        <v>402</v>
      </c>
      <c r="D11" s="188" t="n">
        <v>353</v>
      </c>
      <c r="E11" t="s">
        <v>48</v>
      </c>
      <c r="F11" s="190" t="n">
        <v>409</v>
      </c>
      <c r="G11" t="s">
        <v>52</v>
      </c>
    </row>
    <row r="12">
      <c r="A12" t="s">
        <v>66</v>
      </c>
      <c r="B12" t="s">
        <v>67</v>
      </c>
      <c r="C12" s="186" t="n">
        <v>139</v>
      </c>
      <c r="D12" s="188" t="n">
        <v>136</v>
      </c>
      <c r="E12" t="s">
        <v>52</v>
      </c>
      <c r="F12" s="190" t="n">
        <v>139</v>
      </c>
      <c r="G12" t="s">
        <v>52</v>
      </c>
    </row>
    <row r="13">
      <c r="A13" t="s">
        <v>66</v>
      </c>
      <c r="B13" t="s">
        <v>68</v>
      </c>
      <c r="C13" s="186" t="n">
        <v>72</v>
      </c>
      <c r="D13" s="188" t="n">
        <v>60</v>
      </c>
      <c r="E13" t="s">
        <v>48</v>
      </c>
      <c r="F13" s="190" t="n">
        <v>74</v>
      </c>
      <c r="G13" t="s">
        <v>52</v>
      </c>
    </row>
    <row r="14">
      <c r="A14" t="s">
        <v>66</v>
      </c>
      <c r="B14" t="s">
        <v>71</v>
      </c>
      <c r="C14" s="186" t="n">
        <v>534</v>
      </c>
      <c r="D14" s="188" t="n">
        <v>545</v>
      </c>
      <c r="E14" t="s">
        <v>52</v>
      </c>
      <c r="F14" s="190" t="n">
        <v>531</v>
      </c>
      <c r="G14" t="s">
        <v>52</v>
      </c>
    </row>
    <row r="15">
      <c r="A15" t="s">
        <v>66</v>
      </c>
      <c r="B15" t="s">
        <v>58</v>
      </c>
      <c r="C15" s="186" t="n">
        <v>683</v>
      </c>
      <c r="D15" s="188" t="n">
        <v>679</v>
      </c>
      <c r="E15" t="s">
        <v>52</v>
      </c>
      <c r="F15" s="190" t="n">
        <v>684</v>
      </c>
      <c r="G15" t="s">
        <v>52</v>
      </c>
    </row>
    <row r="16">
      <c r="A16" t="s">
        <v>72</v>
      </c>
      <c r="B16" t="s">
        <v>73</v>
      </c>
      <c r="C16" s="186" t="n">
        <v>116</v>
      </c>
      <c r="D16" s="188" t="n">
        <v>97</v>
      </c>
      <c r="E16" t="s">
        <v>48</v>
      </c>
      <c r="F16" s="190" t="n">
        <v>119</v>
      </c>
      <c r="G16" t="s">
        <v>52</v>
      </c>
    </row>
    <row r="17">
      <c r="A17" t="s">
        <v>72</v>
      </c>
      <c r="B17" t="s">
        <v>77</v>
      </c>
      <c r="C17" s="186" t="n">
        <v>58</v>
      </c>
      <c r="D17" s="188" t="n">
        <v>62</v>
      </c>
      <c r="E17" t="s">
        <v>52</v>
      </c>
      <c r="F17" s="190" t="n">
        <v>57</v>
      </c>
      <c r="G17" t="s">
        <v>52</v>
      </c>
    </row>
    <row r="18">
      <c r="A18" t="s">
        <v>72</v>
      </c>
      <c r="B18" t="s">
        <v>78</v>
      </c>
      <c r="C18" s="186" t="n">
        <v>121</v>
      </c>
      <c r="D18" s="188" t="n">
        <v>134</v>
      </c>
      <c r="E18" t="s">
        <v>76</v>
      </c>
      <c r="F18" s="190" t="n">
        <v>118</v>
      </c>
      <c r="G18" t="s">
        <v>70</v>
      </c>
    </row>
    <row r="19">
      <c r="A19" t="s">
        <v>72</v>
      </c>
      <c r="B19" t="s">
        <v>79</v>
      </c>
      <c r="C19" s="186" t="n">
        <v>92</v>
      </c>
      <c r="D19" s="188" t="n">
        <v>87</v>
      </c>
      <c r="E19" t="s">
        <v>48</v>
      </c>
      <c r="F19" s="190" t="n">
        <v>93</v>
      </c>
      <c r="G19" t="s">
        <v>52</v>
      </c>
    </row>
    <row r="20">
      <c r="A20" t="s">
        <v>72</v>
      </c>
      <c r="B20" t="s">
        <v>80</v>
      </c>
      <c r="C20" s="186" t="n">
        <v>129</v>
      </c>
      <c r="D20" s="188" t="n">
        <v>122</v>
      </c>
      <c r="E20" t="s">
        <v>52</v>
      </c>
      <c r="F20" s="190" t="n">
        <v>130</v>
      </c>
      <c r="G20" t="s">
        <v>52</v>
      </c>
    </row>
    <row r="21">
      <c r="A21" t="s">
        <v>72</v>
      </c>
      <c r="B21" t="s">
        <v>81</v>
      </c>
      <c r="C21" s="186" t="n">
        <v>164</v>
      </c>
      <c r="D21" s="188" t="n">
        <v>135</v>
      </c>
      <c r="E21" t="s">
        <v>48</v>
      </c>
      <c r="F21" s="190" t="n">
        <v>172</v>
      </c>
      <c r="G21" t="s">
        <v>48</v>
      </c>
    </row>
    <row r="22">
      <c r="A22" t="s">
        <v>72</v>
      </c>
      <c r="B22" t="s">
        <v>84</v>
      </c>
      <c r="C22" s="186" t="n">
        <v>76</v>
      </c>
      <c r="D22" s="188" t="n">
        <v>70</v>
      </c>
      <c r="E22" t="s">
        <v>52</v>
      </c>
      <c r="F22" s="190" t="n">
        <v>77</v>
      </c>
      <c r="G22" t="s">
        <v>52</v>
      </c>
    </row>
    <row r="23">
      <c r="A23" s="5" t="s">
        <v>72</v>
      </c>
      <c r="B23" s="5" t="s">
        <v>58</v>
      </c>
      <c r="C23" s="187" t="n">
        <v>251</v>
      </c>
      <c r="D23" s="189" t="n">
        <v>246</v>
      </c>
      <c r="E23" s="5" t="s">
        <v>52</v>
      </c>
      <c r="F23" s="191" t="n">
        <v>253</v>
      </c>
      <c r="G23" s="5" t="s">
        <v>52</v>
      </c>
    </row>
    <row r="24">
      <c r="A24" s="37" t="s">
        <v>138</v>
      </c>
      <c r="B24" s="37"/>
      <c r="C24" s="37"/>
      <c r="D24" s="37"/>
      <c r="E24" s="37"/>
      <c r="F24" s="37"/>
      <c r="G24" s="37"/>
    </row>
    <row r="25">
      <c r="A25" s="37" t="s">
        <v>137</v>
      </c>
      <c r="B25" s="37"/>
      <c r="C25" s="37"/>
      <c r="D25" s="37"/>
      <c r="E25" s="37"/>
      <c r="F25" s="37"/>
      <c r="G25" s="37"/>
    </row>
    <row r="26">
      <c r="A26" s="37" t="s">
        <v>87</v>
      </c>
      <c r="B26" s="37"/>
      <c r="C26" s="37"/>
      <c r="D26" s="37"/>
      <c r="E26" s="37"/>
      <c r="F26" s="37"/>
      <c r="G26" s="37"/>
    </row>
    <row r="27">
      <c r="A27" s="37" t="s">
        <v>88</v>
      </c>
      <c r="B27" s="37"/>
      <c r="C27" s="37"/>
      <c r="D27" s="37"/>
      <c r="E27" s="37"/>
      <c r="F27" s="37"/>
      <c r="G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45.71" hidden="0" customWidth="1"/>
    <col min="7" max="7" width="41.71" hidden="0" customWidth="1"/>
    <col min="8" max="8" width="38.71" hidden="0" customWidth="1"/>
    <col min="9" max="9" width="48.71" hidden="0" customWidth="1"/>
    <col min="10" max="10" width="44.71" hidden="0" customWidth="1"/>
    <col min="11" max="11" width="41.71" hidden="0" customWidth="1"/>
    <col min="12" max="12" width="49.71" hidden="0" customWidth="1"/>
    <col min="13" max="13" width="45.71" hidden="0" customWidth="1"/>
    <col min="14" max="14" width="42.71" hidden="0" customWidth="1"/>
    <col min="15" max="15" width="52.71" hidden="0" customWidth="1"/>
    <col min="16" max="16" width="48.71" hidden="0" customWidth="1"/>
    <col min="17" max="17" width="45.71" hidden="0" customWidth="1"/>
  </cols>
  <sheetData>
    <row r="1">
      <c r="A1" s="3" t="s">
        <v>7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139</v>
      </c>
      <c r="G3" s="6" t="s">
        <v>140</v>
      </c>
      <c r="H3" s="4" t="s">
        <v>141</v>
      </c>
      <c r="I3" s="6" t="s">
        <v>142</v>
      </c>
      <c r="J3" s="6" t="s">
        <v>143</v>
      </c>
      <c r="K3" s="4" t="s">
        <v>144</v>
      </c>
      <c r="L3" s="6" t="s">
        <v>145</v>
      </c>
      <c r="M3" s="6" t="s">
        <v>146</v>
      </c>
      <c r="N3" s="4" t="s">
        <v>147</v>
      </c>
      <c r="O3" s="6" t="s">
        <v>148</v>
      </c>
      <c r="P3" s="6" t="s">
        <v>149</v>
      </c>
      <c r="Q3" s="4" t="s">
        <v>150</v>
      </c>
    </row>
    <row r="4">
      <c r="A4" t="s">
        <v>73</v>
      </c>
      <c r="B4" s="192" t="n">
        <v>53</v>
      </c>
      <c r="C4" s="196" t="n">
        <v>0.45</v>
      </c>
      <c r="D4" s="198" t="n">
        <v>2</v>
      </c>
      <c r="E4" s="202" t="n">
        <v>0.02</v>
      </c>
      <c r="F4" s="204" t="n">
        <v>39</v>
      </c>
      <c r="G4" s="208" t="n">
        <v>0.4</v>
      </c>
      <c r="H4" t="s">
        <v>151</v>
      </c>
      <c r="I4" s="210" t="n">
        <v>2</v>
      </c>
      <c r="J4" s="214" t="n">
        <v>0.02</v>
      </c>
      <c r="K4" t="s">
        <v>152</v>
      </c>
      <c r="L4" s="216" t="n">
        <v>55</v>
      </c>
      <c r="M4" s="220" t="n">
        <v>0.46</v>
      </c>
      <c r="N4" t="s">
        <v>56</v>
      </c>
      <c r="O4" s="222" t="n">
        <v>2</v>
      </c>
      <c r="P4" s="226" t="n">
        <v>0.02</v>
      </c>
      <c r="Q4" t="s">
        <v>152</v>
      </c>
    </row>
    <row r="5">
      <c r="A5" s="5" t="s">
        <v>79</v>
      </c>
      <c r="B5" s="193" t="n">
        <v>34</v>
      </c>
      <c r="C5" s="197" t="n">
        <v>0.37</v>
      </c>
      <c r="D5" s="199" t="n">
        <v>0</v>
      </c>
      <c r="E5" s="203" t="n">
        <v>0</v>
      </c>
      <c r="F5" s="205" t="n">
        <v>47</v>
      </c>
      <c r="G5" s="209" t="n">
        <v>0.55</v>
      </c>
      <c r="H5" s="5" t="s">
        <v>151</v>
      </c>
      <c r="I5" s="211" t="n">
        <v>0</v>
      </c>
      <c r="J5" s="215" t="n">
        <v>0</v>
      </c>
      <c r="K5" s="5" t="s">
        <v>152</v>
      </c>
      <c r="L5" s="217" t="n">
        <v>32</v>
      </c>
      <c r="M5" s="221" t="n">
        <v>0.34</v>
      </c>
      <c r="N5" s="5" t="s">
        <v>56</v>
      </c>
      <c r="O5" s="223" t="n">
        <v>0</v>
      </c>
      <c r="P5" s="227" t="n">
        <v>0</v>
      </c>
      <c r="Q5" s="5" t="s">
        <v>152</v>
      </c>
    </row>
    <row r="6">
      <c r="A6" s="37" t="s">
        <v>153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>
      <c r="A7" s="37" t="s">
        <v>137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Q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45.71" hidden="0" customWidth="1"/>
    <col min="7" max="7" width="41.71" hidden="0" customWidth="1"/>
    <col min="8" max="8" width="38.71" hidden="0" customWidth="1"/>
    <col min="9" max="9" width="48.71" hidden="0" customWidth="1"/>
    <col min="10" max="10" width="44.71" hidden="0" customWidth="1"/>
    <col min="11" max="11" width="41.71" hidden="0" customWidth="1"/>
    <col min="12" max="12" width="49.71" hidden="0" customWidth="1"/>
    <col min="13" max="13" width="45.71" hidden="0" customWidth="1"/>
    <col min="14" max="14" width="42.71" hidden="0" customWidth="1"/>
    <col min="15" max="15" width="52.71" hidden="0" customWidth="1"/>
    <col min="16" max="16" width="48.71" hidden="0" customWidth="1"/>
    <col min="17" max="17" width="45.71" hidden="0" customWidth="1"/>
  </cols>
  <sheetData>
    <row r="1">
      <c r="A1" s="3" t="s">
        <v>8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139</v>
      </c>
      <c r="G3" s="6" t="s">
        <v>140</v>
      </c>
      <c r="H3" s="4" t="s">
        <v>141</v>
      </c>
      <c r="I3" s="6" t="s">
        <v>142</v>
      </c>
      <c r="J3" s="6" t="s">
        <v>143</v>
      </c>
      <c r="K3" s="4" t="s">
        <v>144</v>
      </c>
      <c r="L3" s="6" t="s">
        <v>145</v>
      </c>
      <c r="M3" s="6" t="s">
        <v>146</v>
      </c>
      <c r="N3" s="4" t="s">
        <v>147</v>
      </c>
      <c r="O3" s="6" t="s">
        <v>148</v>
      </c>
      <c r="P3" s="6" t="s">
        <v>149</v>
      </c>
      <c r="Q3" s="4" t="s">
        <v>150</v>
      </c>
    </row>
    <row r="4">
      <c r="A4" t="s">
        <v>73</v>
      </c>
      <c r="B4" s="228" t="n">
        <v>65</v>
      </c>
      <c r="C4" s="232" t="n">
        <v>0.49</v>
      </c>
      <c r="D4" s="234" t="n">
        <v>6</v>
      </c>
      <c r="E4" s="238" t="n">
        <v>0.05</v>
      </c>
      <c r="F4" s="240" t="n">
        <v>64</v>
      </c>
      <c r="G4" s="244" t="n">
        <v>0.44</v>
      </c>
      <c r="H4" t="s">
        <v>54</v>
      </c>
      <c r="I4" s="246"/>
      <c r="J4" s="250"/>
      <c r="K4" t="s">
        <v>92</v>
      </c>
      <c r="L4" s="252" t="n">
        <v>65</v>
      </c>
      <c r="M4" s="256" t="n">
        <v>0.49</v>
      </c>
      <c r="N4" t="s">
        <v>49</v>
      </c>
      <c r="O4" s="258" t="n">
        <v>6</v>
      </c>
      <c r="P4" s="262" t="n">
        <v>0.06</v>
      </c>
      <c r="Q4" t="s">
        <v>154</v>
      </c>
    </row>
    <row r="5">
      <c r="A5" s="5" t="s">
        <v>79</v>
      </c>
      <c r="B5" s="229" t="n">
        <v>89</v>
      </c>
      <c r="C5" s="233" t="n">
        <v>0.53</v>
      </c>
      <c r="D5" s="235" t="n">
        <v>5</v>
      </c>
      <c r="E5" s="239" t="n">
        <v>0.05</v>
      </c>
      <c r="F5" s="241" t="n">
        <v>99</v>
      </c>
      <c r="G5" s="245" t="n">
        <v>0.66</v>
      </c>
      <c r="H5" s="5" t="s">
        <v>54</v>
      </c>
      <c r="I5" s="247"/>
      <c r="J5" s="251"/>
      <c r="K5" s="5" t="s">
        <v>92</v>
      </c>
      <c r="L5" s="253" t="n">
        <v>87</v>
      </c>
      <c r="M5" s="257" t="n">
        <v>0.51</v>
      </c>
      <c r="N5" s="5" t="s">
        <v>49</v>
      </c>
      <c r="O5" s="259" t="n">
        <v>6</v>
      </c>
      <c r="P5" s="263" t="n">
        <v>0.05</v>
      </c>
      <c r="Q5" s="5" t="s">
        <v>154</v>
      </c>
    </row>
    <row r="6">
      <c r="A6" s="37" t="s">
        <v>153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>
      <c r="A7" s="37" t="s">
        <v>137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Q1"/>
  </mergeCells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24.71" hidden="0" customWidth="1"/>
    <col min="5" max="5" width="61.71" hidden="0" customWidth="1"/>
    <col min="6" max="6" width="57.71" hidden="0" customWidth="1"/>
    <col min="7" max="7" width="54.71" hidden="0" customWidth="1"/>
    <col min="8" max="8" width="49.71" hidden="0" customWidth="1"/>
    <col min="9" max="9" width="45.71" hidden="0" customWidth="1"/>
    <col min="10" max="10" width="42.71" hidden="0" customWidth="1"/>
    <col min="11" max="11" width="30.71" hidden="0" customWidth="1"/>
    <col min="12" max="12" width="26.71" hidden="0" customWidth="1"/>
    <col min="13" max="13" width="23.71" hidden="0" customWidth="1"/>
    <col min="14" max="14" width="28.71" hidden="0" customWidth="1"/>
    <col min="15" max="15" width="24.71" hidden="0" customWidth="1"/>
    <col min="16" max="16" width="21.71" hidden="0" customWidth="1"/>
  </cols>
  <sheetData>
    <row r="1">
      <c r="A1" s="3" t="s">
        <v>9</v>
      </c>
    </row>
    <row r="3">
      <c r="A3" s="4" t="s">
        <v>30</v>
      </c>
      <c r="B3" s="4" t="s">
        <v>31</v>
      </c>
      <c r="C3" s="6" t="s">
        <v>32</v>
      </c>
      <c r="D3" s="6" t="s">
        <v>33</v>
      </c>
      <c r="E3" s="6" t="s">
        <v>155</v>
      </c>
      <c r="F3" s="6" t="s">
        <v>156</v>
      </c>
      <c r="G3" s="4" t="s">
        <v>157</v>
      </c>
      <c r="H3" s="6" t="s">
        <v>158</v>
      </c>
      <c r="I3" s="6" t="s">
        <v>159</v>
      </c>
      <c r="J3" s="4" t="s">
        <v>160</v>
      </c>
      <c r="K3" s="6" t="s">
        <v>161</v>
      </c>
      <c r="L3" s="6" t="s">
        <v>162</v>
      </c>
      <c r="M3" s="4" t="s">
        <v>163</v>
      </c>
      <c r="N3" s="6" t="s">
        <v>164</v>
      </c>
      <c r="O3" s="6" t="s">
        <v>165</v>
      </c>
      <c r="P3" s="4" t="s">
        <v>166</v>
      </c>
    </row>
    <row r="4">
      <c r="A4" t="s">
        <v>46</v>
      </c>
      <c r="B4" t="s">
        <v>47</v>
      </c>
      <c r="C4" s="264" t="n">
        <v>69</v>
      </c>
      <c r="D4" s="268" t="n">
        <v>0.53</v>
      </c>
      <c r="E4" s="270" t="n">
        <v>29</v>
      </c>
      <c r="F4" s="274" t="n">
        <v>0.4</v>
      </c>
      <c r="G4" t="s">
        <v>167</v>
      </c>
      <c r="H4" s="276" t="n">
        <v>133</v>
      </c>
      <c r="I4" s="280" t="n">
        <v>0.64</v>
      </c>
      <c r="J4" t="s">
        <v>168</v>
      </c>
      <c r="K4" s="282" t="n">
        <v>86</v>
      </c>
      <c r="L4" s="286" t="n">
        <v>0.86</v>
      </c>
      <c r="M4" t="s">
        <v>169</v>
      </c>
      <c r="N4" s="288" t="n">
        <v>69</v>
      </c>
      <c r="O4" s="292" t="n">
        <v>0.52</v>
      </c>
      <c r="P4" t="s">
        <v>170</v>
      </c>
    </row>
    <row r="5">
      <c r="A5" t="s">
        <v>46</v>
      </c>
      <c r="B5" t="s">
        <v>51</v>
      </c>
      <c r="C5" s="264" t="n">
        <v>11</v>
      </c>
      <c r="D5" s="268" t="n">
        <v>0.15</v>
      </c>
      <c r="E5" s="270" t="n">
        <v>17</v>
      </c>
      <c r="F5" s="274" t="n">
        <v>0.22</v>
      </c>
      <c r="G5" t="s">
        <v>48</v>
      </c>
      <c r="H5" s="276" t="n">
        <v>20</v>
      </c>
      <c r="I5" s="280" t="n">
        <v>0.13</v>
      </c>
      <c r="J5" t="s">
        <v>48</v>
      </c>
      <c r="K5" s="282" t="n">
        <v>32</v>
      </c>
      <c r="L5" s="286" t="n">
        <v>0.36</v>
      </c>
      <c r="M5" t="s">
        <v>48</v>
      </c>
      <c r="N5" s="288" t="n">
        <v>10</v>
      </c>
      <c r="O5" s="292" t="n">
        <v>0.14</v>
      </c>
      <c r="P5" t="s">
        <v>52</v>
      </c>
    </row>
    <row r="6">
      <c r="A6" t="s">
        <v>46</v>
      </c>
      <c r="B6" t="s">
        <v>53</v>
      </c>
      <c r="C6" s="264" t="n">
        <v>254</v>
      </c>
      <c r="D6" s="268" t="n">
        <v>0.95</v>
      </c>
      <c r="E6" s="270" t="n">
        <v>181</v>
      </c>
      <c r="F6" s="274" t="n">
        <v>0.71</v>
      </c>
      <c r="G6" t="s">
        <v>168</v>
      </c>
      <c r="H6" s="276" t="n">
        <v>147</v>
      </c>
      <c r="I6" s="280" t="n">
        <v>0.69</v>
      </c>
      <c r="J6" t="s">
        <v>168</v>
      </c>
      <c r="K6" s="282" t="n">
        <v>100</v>
      </c>
      <c r="L6" s="286" t="n">
        <v>1</v>
      </c>
      <c r="M6" t="s">
        <v>171</v>
      </c>
      <c r="N6" s="288" t="n">
        <v>259</v>
      </c>
      <c r="O6" s="292" t="n">
        <v>0.96</v>
      </c>
      <c r="P6" t="s">
        <v>172</v>
      </c>
    </row>
    <row r="7">
      <c r="A7" t="s">
        <v>46</v>
      </c>
      <c r="B7" t="s">
        <v>58</v>
      </c>
      <c r="C7" s="264" t="n">
        <v>334</v>
      </c>
      <c r="D7" s="268" t="n">
        <v>0.98</v>
      </c>
      <c r="E7" s="270" t="n">
        <v>227</v>
      </c>
      <c r="F7" s="274" t="n">
        <v>0.85</v>
      </c>
      <c r="G7" t="s">
        <v>173</v>
      </c>
      <c r="H7" s="276" t="n">
        <v>299</v>
      </c>
      <c r="I7" s="280" t="n">
        <v>1</v>
      </c>
      <c r="J7" t="s">
        <v>173</v>
      </c>
      <c r="K7" s="282" t="n">
        <v>219</v>
      </c>
      <c r="L7" s="286" t="n">
        <v>1</v>
      </c>
      <c r="M7" t="s">
        <v>173</v>
      </c>
      <c r="N7" s="288" t="n">
        <v>338</v>
      </c>
      <c r="O7" s="292" t="n">
        <v>0.98</v>
      </c>
      <c r="P7" t="s">
        <v>174</v>
      </c>
    </row>
    <row r="8">
      <c r="A8" t="s">
        <v>59</v>
      </c>
      <c r="B8" t="s">
        <v>58</v>
      </c>
      <c r="C8" s="264" t="n">
        <v>28</v>
      </c>
      <c r="D8" s="268" t="n">
        <v>0.34</v>
      </c>
      <c r="E8" s="270" t="n">
        <v>90</v>
      </c>
      <c r="F8" s="274" t="n">
        <v>0.61</v>
      </c>
      <c r="G8" t="s">
        <v>74</v>
      </c>
      <c r="H8" s="276" t="n">
        <v>8</v>
      </c>
      <c r="I8" s="280" t="n">
        <v>0.07</v>
      </c>
      <c r="J8" t="s">
        <v>175</v>
      </c>
      <c r="K8" s="282" t="n">
        <v>9</v>
      </c>
      <c r="L8" s="286" t="n">
        <v>0.37</v>
      </c>
      <c r="M8" t="s">
        <v>48</v>
      </c>
      <c r="N8" s="288" t="n">
        <v>27</v>
      </c>
      <c r="O8" s="292" t="n">
        <v>0.33</v>
      </c>
      <c r="P8" t="s">
        <v>76</v>
      </c>
    </row>
    <row r="9">
      <c r="A9" t="s">
        <v>61</v>
      </c>
      <c r="B9" t="s">
        <v>62</v>
      </c>
      <c r="C9" s="264" t="n">
        <v>88</v>
      </c>
      <c r="D9" s="268" t="n">
        <v>0.22</v>
      </c>
      <c r="E9" s="270" t="n">
        <v>84</v>
      </c>
      <c r="F9" s="274" t="n">
        <v>0.15</v>
      </c>
      <c r="G9" t="s">
        <v>48</v>
      </c>
      <c r="H9" s="276" t="n">
        <v>97</v>
      </c>
      <c r="I9" s="280" t="n">
        <v>0.31</v>
      </c>
      <c r="J9" t="s">
        <v>48</v>
      </c>
      <c r="K9" s="282" t="n">
        <v>59</v>
      </c>
      <c r="L9" s="286" t="n">
        <v>0.13</v>
      </c>
      <c r="M9" t="s">
        <v>48</v>
      </c>
      <c r="N9" s="288" t="n">
        <v>88</v>
      </c>
      <c r="O9" s="292" t="n">
        <v>0.23</v>
      </c>
      <c r="P9" t="s">
        <v>52</v>
      </c>
    </row>
    <row r="10">
      <c r="A10" t="s">
        <v>61</v>
      </c>
      <c r="B10" t="s">
        <v>63</v>
      </c>
      <c r="C10" s="264" t="n">
        <v>64</v>
      </c>
      <c r="D10" s="268" t="n">
        <v>0.19</v>
      </c>
      <c r="E10" s="270" t="n">
        <v>91</v>
      </c>
      <c r="F10" s="274" t="n">
        <v>0.22</v>
      </c>
      <c r="G10" t="s">
        <v>48</v>
      </c>
      <c r="H10" s="276" t="n">
        <v>98</v>
      </c>
      <c r="I10" s="280" t="n">
        <v>0.36</v>
      </c>
      <c r="J10" t="s">
        <v>48</v>
      </c>
      <c r="K10" s="282" t="n">
        <v>192</v>
      </c>
      <c r="L10" s="286" t="n">
        <v>0.57</v>
      </c>
      <c r="M10" t="s">
        <v>48</v>
      </c>
      <c r="N10" s="288" t="n">
        <v>62</v>
      </c>
      <c r="O10" s="292" t="n">
        <v>0.19</v>
      </c>
      <c r="P10" t="s">
        <v>52</v>
      </c>
    </row>
    <row r="11">
      <c r="A11" t="s">
        <v>61</v>
      </c>
      <c r="B11" t="s">
        <v>58</v>
      </c>
      <c r="C11" s="264" t="n">
        <v>152</v>
      </c>
      <c r="D11" s="268" t="n">
        <v>0.38</v>
      </c>
      <c r="E11" s="270" t="n">
        <v>175</v>
      </c>
      <c r="F11" s="274" t="n">
        <v>0.37</v>
      </c>
      <c r="G11" t="s">
        <v>48</v>
      </c>
      <c r="H11" s="276" t="n">
        <v>195</v>
      </c>
      <c r="I11" s="280" t="n">
        <v>0.46</v>
      </c>
      <c r="J11" t="s">
        <v>48</v>
      </c>
      <c r="K11" s="282" t="n">
        <v>251</v>
      </c>
      <c r="L11" s="286" t="n">
        <v>0.7</v>
      </c>
      <c r="M11" t="s">
        <v>48</v>
      </c>
      <c r="N11" s="288" t="n">
        <v>150</v>
      </c>
      <c r="O11" s="292" t="n">
        <v>0.37</v>
      </c>
      <c r="P11" t="s">
        <v>52</v>
      </c>
    </row>
    <row r="12">
      <c r="A12" t="s">
        <v>66</v>
      </c>
      <c r="B12" t="s">
        <v>67</v>
      </c>
      <c r="C12" s="264" t="n">
        <v>136</v>
      </c>
      <c r="D12" s="268" t="n">
        <v>0.98</v>
      </c>
      <c r="E12" s="270" t="n">
        <v>87</v>
      </c>
      <c r="F12" s="274" t="n">
        <v>0.93</v>
      </c>
      <c r="G12" t="s">
        <v>54</v>
      </c>
      <c r="H12" s="276" t="n">
        <v>128</v>
      </c>
      <c r="I12" s="280" t="n">
        <v>1</v>
      </c>
      <c r="J12" t="s">
        <v>48</v>
      </c>
      <c r="K12" s="282" t="n">
        <v>166</v>
      </c>
      <c r="L12" s="286" t="n">
        <v>1</v>
      </c>
      <c r="M12" t="s">
        <v>48</v>
      </c>
      <c r="N12" s="288" t="n">
        <v>137</v>
      </c>
      <c r="O12" s="292" t="n">
        <v>0.99</v>
      </c>
      <c r="P12" t="s">
        <v>70</v>
      </c>
    </row>
    <row r="13">
      <c r="A13" t="s">
        <v>66</v>
      </c>
      <c r="B13" t="s">
        <v>68</v>
      </c>
      <c r="C13" s="264" t="n">
        <v>14</v>
      </c>
      <c r="D13" s="268" t="n">
        <v>0.19</v>
      </c>
      <c r="E13" s="270" t="n">
        <v>7</v>
      </c>
      <c r="F13" s="274" t="n">
        <v>0.03</v>
      </c>
      <c r="G13" t="s">
        <v>54</v>
      </c>
      <c r="H13" s="276" t="n">
        <v>11</v>
      </c>
      <c r="I13" s="280" t="n">
        <v>0.21</v>
      </c>
      <c r="J13" t="s">
        <v>48</v>
      </c>
      <c r="K13" s="282" t="n">
        <v>23</v>
      </c>
      <c r="L13" s="286" t="n">
        <v>0.27</v>
      </c>
      <c r="M13" t="s">
        <v>48</v>
      </c>
      <c r="N13" s="288" t="n">
        <v>14</v>
      </c>
      <c r="O13" s="292" t="n">
        <v>0.2</v>
      </c>
      <c r="P13" t="s">
        <v>70</v>
      </c>
    </row>
    <row r="14">
      <c r="A14" t="s">
        <v>66</v>
      </c>
      <c r="B14" t="s">
        <v>71</v>
      </c>
      <c r="C14" s="264" t="n">
        <v>533</v>
      </c>
      <c r="D14" s="268" t="n">
        <v>1</v>
      </c>
      <c r="E14" s="270" t="n">
        <v>534</v>
      </c>
      <c r="F14" s="274" t="n">
        <v>1</v>
      </c>
      <c r="G14" t="s">
        <v>48</v>
      </c>
      <c r="H14" s="276" t="n">
        <v>563</v>
      </c>
      <c r="I14" s="280" t="n">
        <v>1</v>
      </c>
      <c r="J14" t="s">
        <v>48</v>
      </c>
      <c r="K14" s="282" t="n">
        <v>508</v>
      </c>
      <c r="L14" s="286" t="n">
        <v>1</v>
      </c>
      <c r="M14" t="s">
        <v>48</v>
      </c>
      <c r="N14" s="288" t="n">
        <v>533</v>
      </c>
      <c r="O14" s="292" t="n">
        <v>1</v>
      </c>
      <c r="P14" t="s">
        <v>52</v>
      </c>
    </row>
    <row r="15">
      <c r="A15" t="s">
        <v>66</v>
      </c>
      <c r="B15" t="s">
        <v>58</v>
      </c>
      <c r="C15" s="264" t="n">
        <v>683</v>
      </c>
      <c r="D15" s="268" t="n">
        <v>1</v>
      </c>
      <c r="E15" s="270" t="n">
        <v>628</v>
      </c>
      <c r="F15" s="274" t="n">
        <v>1</v>
      </c>
      <c r="G15" t="s">
        <v>48</v>
      </c>
      <c r="H15" s="276" t="n">
        <v>701</v>
      </c>
      <c r="I15" s="280" t="n">
        <v>1</v>
      </c>
      <c r="J15" t="s">
        <v>48</v>
      </c>
      <c r="K15" s="282" t="n">
        <v>697</v>
      </c>
      <c r="L15" s="286" t="n">
        <v>1</v>
      </c>
      <c r="M15" t="s">
        <v>48</v>
      </c>
      <c r="N15" s="288" t="n">
        <v>684</v>
      </c>
      <c r="O15" s="292" t="n">
        <v>1</v>
      </c>
      <c r="P15" t="s">
        <v>52</v>
      </c>
    </row>
    <row r="16">
      <c r="A16" t="s">
        <v>72</v>
      </c>
      <c r="B16" t="s">
        <v>73</v>
      </c>
      <c r="C16" s="264" t="n">
        <v>15</v>
      </c>
      <c r="D16" s="268" t="n">
        <v>0.13</v>
      </c>
      <c r="E16" s="270" t="n">
        <v>34</v>
      </c>
      <c r="F16" s="274" t="n">
        <v>0.28</v>
      </c>
      <c r="G16" t="s">
        <v>48</v>
      </c>
      <c r="H16" s="276" t="n">
        <v>19</v>
      </c>
      <c r="I16" s="280" t="n">
        <v>0.13</v>
      </c>
      <c r="J16" t="s">
        <v>48</v>
      </c>
      <c r="K16" s="282" t="n">
        <v>50</v>
      </c>
      <c r="L16" s="286" t="n">
        <v>0.22</v>
      </c>
      <c r="M16" t="s">
        <v>48</v>
      </c>
      <c r="N16" s="288" t="n">
        <v>14</v>
      </c>
      <c r="O16" s="292" t="n">
        <v>0.12</v>
      </c>
      <c r="P16" t="s">
        <v>52</v>
      </c>
    </row>
    <row r="17">
      <c r="A17" t="s">
        <v>72</v>
      </c>
      <c r="B17" t="s">
        <v>77</v>
      </c>
      <c r="C17" s="264" t="n">
        <v>16</v>
      </c>
      <c r="D17" s="268" t="n">
        <v>0.27</v>
      </c>
      <c r="E17" s="270" t="n">
        <v>10</v>
      </c>
      <c r="F17" s="274" t="n">
        <v>0.26</v>
      </c>
      <c r="G17" t="s">
        <v>48</v>
      </c>
      <c r="H17" s="276" t="n">
        <v>23</v>
      </c>
      <c r="I17" s="280" t="n">
        <v>0.37</v>
      </c>
      <c r="J17" t="s">
        <v>48</v>
      </c>
      <c r="K17" s="282" t="n">
        <v>10</v>
      </c>
      <c r="L17" s="286" t="n">
        <v>0.17</v>
      </c>
      <c r="M17" t="s">
        <v>48</v>
      </c>
      <c r="N17" s="288" t="n">
        <v>16</v>
      </c>
      <c r="O17" s="292" t="n">
        <v>0.27</v>
      </c>
      <c r="P17" t="s">
        <v>52</v>
      </c>
    </row>
    <row r="18">
      <c r="A18" t="s">
        <v>72</v>
      </c>
      <c r="B18" t="s">
        <v>78</v>
      </c>
      <c r="C18" s="264" t="n">
        <v>100</v>
      </c>
      <c r="D18" s="268" t="n">
        <v>0.83</v>
      </c>
      <c r="E18" s="270" t="n">
        <v>124</v>
      </c>
      <c r="F18" s="274" t="n">
        <v>1</v>
      </c>
      <c r="G18" t="s">
        <v>48</v>
      </c>
      <c r="H18" s="276" t="n">
        <v>48</v>
      </c>
      <c r="I18" s="280" t="n">
        <v>0.63</v>
      </c>
      <c r="J18" t="s">
        <v>48</v>
      </c>
      <c r="K18" s="282" t="n">
        <v>85</v>
      </c>
      <c r="L18" s="286" t="n">
        <v>0.92</v>
      </c>
      <c r="M18" t="s">
        <v>48</v>
      </c>
      <c r="N18" s="288" t="n">
        <v>100</v>
      </c>
      <c r="O18" s="292" t="n">
        <v>0.82</v>
      </c>
      <c r="P18" t="s">
        <v>52</v>
      </c>
    </row>
    <row r="19">
      <c r="A19" t="s">
        <v>72</v>
      </c>
      <c r="B19" t="s">
        <v>79</v>
      </c>
      <c r="C19" s="264" t="n">
        <v>9</v>
      </c>
      <c r="D19" s="268" t="n">
        <v>0.1</v>
      </c>
      <c r="E19" s="270" t="n">
        <v>6</v>
      </c>
      <c r="F19" s="274" t="n">
        <v>0.1</v>
      </c>
      <c r="G19" t="s">
        <v>168</v>
      </c>
      <c r="H19" s="276" t="n">
        <v>7</v>
      </c>
      <c r="I19" s="280" t="n">
        <v>0.13</v>
      </c>
      <c r="J19" t="s">
        <v>168</v>
      </c>
      <c r="K19" s="282" t="n">
        <v>0</v>
      </c>
      <c r="L19" s="286" t="n">
        <v>0</v>
      </c>
      <c r="M19" t="s">
        <v>171</v>
      </c>
      <c r="N19" s="288" t="n">
        <v>9</v>
      </c>
      <c r="O19" s="292" t="n">
        <v>0.1</v>
      </c>
      <c r="P19" t="s">
        <v>172</v>
      </c>
    </row>
    <row r="20">
      <c r="A20" t="s">
        <v>72</v>
      </c>
      <c r="B20" t="s">
        <v>80</v>
      </c>
      <c r="C20" s="264" t="n">
        <v>58</v>
      </c>
      <c r="D20" s="268" t="n">
        <v>0.45</v>
      </c>
      <c r="E20" s="270" t="n">
        <v>21</v>
      </c>
      <c r="F20" s="274" t="n">
        <v>0.17</v>
      </c>
      <c r="G20" t="s">
        <v>54</v>
      </c>
      <c r="H20" s="276" t="n">
        <v>49</v>
      </c>
      <c r="I20" s="280" t="n">
        <v>0.24</v>
      </c>
      <c r="J20" t="s">
        <v>48</v>
      </c>
      <c r="K20" s="282" t="n">
        <v>50</v>
      </c>
      <c r="L20" s="286" t="n">
        <v>0.21</v>
      </c>
      <c r="M20" t="s">
        <v>48</v>
      </c>
      <c r="N20" s="288" t="n">
        <v>59</v>
      </c>
      <c r="O20" s="292" t="n">
        <v>0.46</v>
      </c>
      <c r="P20" t="s">
        <v>70</v>
      </c>
    </row>
    <row r="21">
      <c r="A21" t="s">
        <v>72</v>
      </c>
      <c r="B21" t="s">
        <v>81</v>
      </c>
      <c r="C21" s="264" t="n">
        <v>12</v>
      </c>
      <c r="D21" s="268" t="n">
        <v>0.07</v>
      </c>
      <c r="E21" s="270" t="n">
        <v>116</v>
      </c>
      <c r="F21" s="274" t="n">
        <v>0.43</v>
      </c>
      <c r="G21" t="s">
        <v>48</v>
      </c>
      <c r="H21" s="276" t="n">
        <v>69</v>
      </c>
      <c r="I21" s="280" t="n">
        <v>0.3</v>
      </c>
      <c r="J21" t="s">
        <v>48</v>
      </c>
      <c r="K21" s="282" t="n">
        <v>12</v>
      </c>
      <c r="L21" s="286" t="n">
        <v>0.13</v>
      </c>
      <c r="M21" t="s">
        <v>48</v>
      </c>
      <c r="N21" s="288" t="n">
        <v>8</v>
      </c>
      <c r="O21" s="292" t="n">
        <v>0.06</v>
      </c>
      <c r="P21" t="s">
        <v>52</v>
      </c>
    </row>
    <row r="22">
      <c r="A22" t="s">
        <v>72</v>
      </c>
      <c r="B22" t="s">
        <v>84</v>
      </c>
      <c r="C22" s="264" t="n">
        <v>34</v>
      </c>
      <c r="D22" s="268" t="n">
        <v>0.45</v>
      </c>
      <c r="E22" s="270" t="n">
        <v>8</v>
      </c>
      <c r="F22" s="274" t="n">
        <v>0.14</v>
      </c>
      <c r="G22" t="s">
        <v>54</v>
      </c>
      <c r="H22" s="276" t="n">
        <v>22</v>
      </c>
      <c r="I22" s="280" t="n">
        <v>0.23</v>
      </c>
      <c r="J22" t="s">
        <v>48</v>
      </c>
      <c r="K22" s="282" t="n">
        <v>57</v>
      </c>
      <c r="L22" s="286" t="n">
        <v>0.35</v>
      </c>
      <c r="M22" t="s">
        <v>48</v>
      </c>
      <c r="N22" s="288" t="n">
        <v>34</v>
      </c>
      <c r="O22" s="292" t="n">
        <v>0.46</v>
      </c>
      <c r="P22" t="s">
        <v>70</v>
      </c>
    </row>
    <row r="23">
      <c r="A23" s="5" t="s">
        <v>72</v>
      </c>
      <c r="B23" s="5" t="s">
        <v>58</v>
      </c>
      <c r="C23" s="265" t="n">
        <v>243</v>
      </c>
      <c r="D23" s="269" t="n">
        <v>0.97</v>
      </c>
      <c r="E23" s="271" t="n">
        <v>320</v>
      </c>
      <c r="F23" s="275" t="n">
        <v>1</v>
      </c>
      <c r="G23" s="5" t="s">
        <v>48</v>
      </c>
      <c r="H23" s="277" t="n">
        <v>237</v>
      </c>
      <c r="I23" s="281" t="n">
        <v>1</v>
      </c>
      <c r="J23" s="5" t="s">
        <v>48</v>
      </c>
      <c r="K23" s="283" t="n">
        <v>264</v>
      </c>
      <c r="L23" s="287" t="n">
        <v>0.92</v>
      </c>
      <c r="M23" s="5" t="s">
        <v>48</v>
      </c>
      <c r="N23" s="289" t="n">
        <v>241</v>
      </c>
      <c r="O23" s="293" t="n">
        <v>0.97</v>
      </c>
      <c r="P23" s="5" t="s">
        <v>52</v>
      </c>
    </row>
    <row r="24">
      <c r="A24" s="37" t="s">
        <v>176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>
      <c r="A25" s="37" t="s">
        <v>177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P1"/>
  </mergeCells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61.71" hidden="0" customWidth="1"/>
    <col min="5" max="5" width="54.71" hidden="0" customWidth="1"/>
    <col min="6" max="6" width="49.71" hidden="0" customWidth="1"/>
    <col min="7" max="7" width="42.71" hidden="0" customWidth="1"/>
    <col min="8" max="8" width="30.71" hidden="0" customWidth="1"/>
    <col min="9" max="9" width="23.71" hidden="0" customWidth="1"/>
    <col min="10" max="10" width="28.71" hidden="0" customWidth="1"/>
    <col min="11" max="11" width="21.71" hidden="0" customWidth="1"/>
  </cols>
  <sheetData>
    <row r="1">
      <c r="A1" s="3" t="s">
        <v>10</v>
      </c>
    </row>
    <row r="3">
      <c r="A3" s="4" t="s">
        <v>30</v>
      </c>
      <c r="B3" s="4" t="s">
        <v>31</v>
      </c>
      <c r="C3" s="6" t="s">
        <v>32</v>
      </c>
      <c r="D3" s="6" t="s">
        <v>155</v>
      </c>
      <c r="E3" s="4" t="s">
        <v>157</v>
      </c>
      <c r="F3" s="6" t="s">
        <v>158</v>
      </c>
      <c r="G3" s="4" t="s">
        <v>160</v>
      </c>
      <c r="H3" s="6" t="s">
        <v>161</v>
      </c>
      <c r="I3" s="4" t="s">
        <v>163</v>
      </c>
      <c r="J3" s="6" t="s">
        <v>164</v>
      </c>
      <c r="K3" s="4" t="s">
        <v>166</v>
      </c>
    </row>
    <row r="4">
      <c r="A4" t="s">
        <v>46</v>
      </c>
      <c r="B4" t="s">
        <v>47</v>
      </c>
      <c r="C4" s="294" t="n">
        <v>132</v>
      </c>
      <c r="D4" s="296"/>
      <c r="E4" t="s">
        <v>92</v>
      </c>
      <c r="F4" s="298"/>
      <c r="G4" t="s">
        <v>92</v>
      </c>
      <c r="H4" s="300"/>
      <c r="I4" t="s">
        <v>92</v>
      </c>
      <c r="J4" s="302" t="n">
        <v>132</v>
      </c>
      <c r="K4" t="s">
        <v>52</v>
      </c>
    </row>
    <row r="5">
      <c r="A5" t="s">
        <v>46</v>
      </c>
      <c r="B5" t="s">
        <v>51</v>
      </c>
      <c r="C5" s="294" t="n">
        <v>72</v>
      </c>
      <c r="D5" s="296"/>
      <c r="E5" t="s">
        <v>178</v>
      </c>
      <c r="F5" s="298"/>
      <c r="G5" t="s">
        <v>178</v>
      </c>
      <c r="H5" s="300"/>
      <c r="I5" t="s">
        <v>178</v>
      </c>
      <c r="J5" s="302" t="n">
        <v>71</v>
      </c>
      <c r="K5" t="s">
        <v>170</v>
      </c>
    </row>
    <row r="6">
      <c r="A6" t="s">
        <v>46</v>
      </c>
      <c r="B6" t="s">
        <v>53</v>
      </c>
      <c r="C6" s="294" t="n">
        <v>268</v>
      </c>
      <c r="D6" s="296" t="n">
        <v>256</v>
      </c>
      <c r="E6" t="s">
        <v>168</v>
      </c>
      <c r="F6" s="298" t="n">
        <v>214</v>
      </c>
      <c r="G6" t="s">
        <v>167</v>
      </c>
      <c r="H6" s="300" t="n">
        <v>100</v>
      </c>
      <c r="I6" t="s">
        <v>179</v>
      </c>
      <c r="J6" s="302" t="n">
        <v>270</v>
      </c>
      <c r="K6" t="s">
        <v>172</v>
      </c>
    </row>
    <row r="7">
      <c r="A7" t="s">
        <v>46</v>
      </c>
      <c r="B7" t="s">
        <v>58</v>
      </c>
      <c r="C7" s="294" t="n">
        <v>341</v>
      </c>
      <c r="D7" s="296" t="n">
        <v>267</v>
      </c>
      <c r="E7" t="s">
        <v>48</v>
      </c>
      <c r="F7" s="298" t="n">
        <v>299</v>
      </c>
      <c r="G7" t="s">
        <v>48</v>
      </c>
      <c r="H7" s="300" t="n">
        <v>219</v>
      </c>
      <c r="I7" t="s">
        <v>48</v>
      </c>
      <c r="J7" s="302" t="n">
        <v>344</v>
      </c>
      <c r="K7" t="s">
        <v>52</v>
      </c>
    </row>
    <row r="8">
      <c r="A8" t="s">
        <v>59</v>
      </c>
      <c r="B8" t="s">
        <v>58</v>
      </c>
      <c r="C8" s="294" t="n">
        <v>83</v>
      </c>
      <c r="D8" s="296"/>
      <c r="E8" t="s">
        <v>178</v>
      </c>
      <c r="F8" s="298"/>
      <c r="G8" t="s">
        <v>178</v>
      </c>
      <c r="H8" s="300"/>
      <c r="I8" t="s">
        <v>178</v>
      </c>
      <c r="J8" s="302" t="n">
        <v>81</v>
      </c>
      <c r="K8" t="s">
        <v>170</v>
      </c>
    </row>
    <row r="9">
      <c r="A9" t="s">
        <v>61</v>
      </c>
      <c r="B9" t="s">
        <v>62</v>
      </c>
      <c r="C9" s="294" t="n">
        <v>391</v>
      </c>
      <c r="D9" s="296"/>
      <c r="E9" t="s">
        <v>92</v>
      </c>
      <c r="F9" s="298"/>
      <c r="G9" t="s">
        <v>92</v>
      </c>
      <c r="H9" s="300"/>
      <c r="I9" t="s">
        <v>92</v>
      </c>
      <c r="J9" s="302" t="n">
        <v>390</v>
      </c>
      <c r="K9" t="s">
        <v>52</v>
      </c>
    </row>
    <row r="10">
      <c r="A10" t="s">
        <v>61</v>
      </c>
      <c r="B10" t="s">
        <v>63</v>
      </c>
      <c r="C10" s="294" t="n">
        <v>334</v>
      </c>
      <c r="D10" s="296"/>
      <c r="E10" t="s">
        <v>180</v>
      </c>
      <c r="F10" s="298"/>
      <c r="G10" t="s">
        <v>180</v>
      </c>
      <c r="H10" s="300"/>
      <c r="I10" t="s">
        <v>180</v>
      </c>
      <c r="J10" s="302" t="n">
        <v>333</v>
      </c>
      <c r="K10" t="s">
        <v>174</v>
      </c>
    </row>
    <row r="11">
      <c r="A11" t="s">
        <v>61</v>
      </c>
      <c r="B11" t="s">
        <v>58</v>
      </c>
      <c r="C11" s="294" t="n">
        <v>402</v>
      </c>
      <c r="D11" s="296"/>
      <c r="E11" t="s">
        <v>92</v>
      </c>
      <c r="F11" s="298"/>
      <c r="G11" t="s">
        <v>92</v>
      </c>
      <c r="H11" s="300"/>
      <c r="I11" t="s">
        <v>92</v>
      </c>
      <c r="J11" s="302" t="n">
        <v>401</v>
      </c>
      <c r="K11" t="s">
        <v>52</v>
      </c>
    </row>
    <row r="12">
      <c r="A12" t="s">
        <v>66</v>
      </c>
      <c r="B12" t="s">
        <v>67</v>
      </c>
      <c r="C12" s="294" t="n">
        <v>139</v>
      </c>
      <c r="D12" s="296" t="n">
        <v>94</v>
      </c>
      <c r="E12" t="s">
        <v>54</v>
      </c>
      <c r="F12" s="298" t="n">
        <v>128</v>
      </c>
      <c r="G12" t="s">
        <v>48</v>
      </c>
      <c r="H12" s="300" t="n">
        <v>166</v>
      </c>
      <c r="I12" t="s">
        <v>48</v>
      </c>
      <c r="J12" s="302" t="n">
        <v>139</v>
      </c>
      <c r="K12" t="s">
        <v>70</v>
      </c>
    </row>
    <row r="13">
      <c r="A13" t="s">
        <v>66</v>
      </c>
      <c r="B13" t="s">
        <v>68</v>
      </c>
      <c r="C13" s="294" t="n">
        <v>72</v>
      </c>
      <c r="D13" s="296"/>
      <c r="E13" t="s">
        <v>92</v>
      </c>
      <c r="F13" s="298"/>
      <c r="G13" t="s">
        <v>92</v>
      </c>
      <c r="H13" s="300"/>
      <c r="I13" t="s">
        <v>92</v>
      </c>
      <c r="J13" s="302" t="n">
        <v>71</v>
      </c>
      <c r="K13" t="s">
        <v>52</v>
      </c>
    </row>
    <row r="14">
      <c r="A14" t="s">
        <v>66</v>
      </c>
      <c r="B14" t="s">
        <v>71</v>
      </c>
      <c r="C14" s="294" t="n">
        <v>534</v>
      </c>
      <c r="D14" s="296" t="n">
        <v>534</v>
      </c>
      <c r="E14" t="s">
        <v>48</v>
      </c>
      <c r="F14" s="298" t="n">
        <v>563</v>
      </c>
      <c r="G14" t="s">
        <v>48</v>
      </c>
      <c r="H14" s="300" t="n">
        <v>508</v>
      </c>
      <c r="I14" t="s">
        <v>48</v>
      </c>
      <c r="J14" s="302" t="n">
        <v>534</v>
      </c>
      <c r="K14" t="s">
        <v>52</v>
      </c>
    </row>
    <row r="15">
      <c r="A15" t="s">
        <v>66</v>
      </c>
      <c r="B15" t="s">
        <v>58</v>
      </c>
      <c r="C15" s="294" t="n">
        <v>683</v>
      </c>
      <c r="D15" s="296" t="n">
        <v>628</v>
      </c>
      <c r="E15" t="s">
        <v>48</v>
      </c>
      <c r="F15" s="298" t="n">
        <v>701</v>
      </c>
      <c r="G15" t="s">
        <v>48</v>
      </c>
      <c r="H15" s="300" t="n">
        <v>697</v>
      </c>
      <c r="I15" t="s">
        <v>48</v>
      </c>
      <c r="J15" s="302" t="n">
        <v>684</v>
      </c>
      <c r="K15" t="s">
        <v>52</v>
      </c>
    </row>
    <row r="16">
      <c r="A16" t="s">
        <v>72</v>
      </c>
      <c r="B16" t="s">
        <v>73</v>
      </c>
      <c r="C16" s="294" t="n">
        <v>116</v>
      </c>
      <c r="D16" s="296"/>
      <c r="E16" t="s">
        <v>92</v>
      </c>
      <c r="F16" s="298"/>
      <c r="G16" t="s">
        <v>92</v>
      </c>
      <c r="H16" s="300"/>
      <c r="I16" t="s">
        <v>92</v>
      </c>
      <c r="J16" s="302" t="n">
        <v>114</v>
      </c>
      <c r="K16" t="s">
        <v>52</v>
      </c>
    </row>
    <row r="17">
      <c r="A17" t="s">
        <v>72</v>
      </c>
      <c r="B17" t="s">
        <v>77</v>
      </c>
      <c r="C17" s="294" t="n">
        <v>58</v>
      </c>
      <c r="D17" s="296"/>
      <c r="E17" t="s">
        <v>92</v>
      </c>
      <c r="F17" s="298"/>
      <c r="G17" t="s">
        <v>92</v>
      </c>
      <c r="H17" s="300"/>
      <c r="I17" t="s">
        <v>92</v>
      </c>
      <c r="J17" s="302" t="n">
        <v>58</v>
      </c>
      <c r="K17" t="s">
        <v>52</v>
      </c>
    </row>
    <row r="18">
      <c r="A18" t="s">
        <v>72</v>
      </c>
      <c r="B18" t="s">
        <v>78</v>
      </c>
      <c r="C18" s="294" t="n">
        <v>121</v>
      </c>
      <c r="D18" s="296" t="n">
        <v>124</v>
      </c>
      <c r="E18" t="s">
        <v>48</v>
      </c>
      <c r="F18" s="298" t="n">
        <v>76</v>
      </c>
      <c r="G18" t="s">
        <v>48</v>
      </c>
      <c r="H18" s="300" t="n">
        <v>92</v>
      </c>
      <c r="I18" t="s">
        <v>48</v>
      </c>
      <c r="J18" s="302" t="n">
        <v>122</v>
      </c>
      <c r="K18" t="s">
        <v>52</v>
      </c>
    </row>
    <row r="19">
      <c r="A19" t="s">
        <v>72</v>
      </c>
      <c r="B19" t="s">
        <v>79</v>
      </c>
      <c r="C19" s="294" t="n">
        <v>92</v>
      </c>
      <c r="D19" s="296"/>
      <c r="E19" t="s">
        <v>92</v>
      </c>
      <c r="F19" s="298"/>
      <c r="G19" t="s">
        <v>92</v>
      </c>
      <c r="H19" s="300"/>
      <c r="I19" t="s">
        <v>52</v>
      </c>
      <c r="J19" s="302" t="n">
        <v>93</v>
      </c>
      <c r="K19" t="s">
        <v>52</v>
      </c>
    </row>
    <row r="20">
      <c r="A20" t="s">
        <v>72</v>
      </c>
      <c r="B20" t="s">
        <v>80</v>
      </c>
      <c r="C20" s="294" t="n">
        <v>129</v>
      </c>
      <c r="D20" s="296"/>
      <c r="E20" t="s">
        <v>178</v>
      </c>
      <c r="F20" s="298"/>
      <c r="G20" t="s">
        <v>178</v>
      </c>
      <c r="H20" s="300"/>
      <c r="I20" t="s">
        <v>178</v>
      </c>
      <c r="J20" s="302" t="n">
        <v>128</v>
      </c>
      <c r="K20" t="s">
        <v>170</v>
      </c>
    </row>
    <row r="21">
      <c r="A21" t="s">
        <v>72</v>
      </c>
      <c r="B21" t="s">
        <v>81</v>
      </c>
      <c r="C21" s="294" t="n">
        <v>164</v>
      </c>
      <c r="D21" s="296"/>
      <c r="E21" t="s">
        <v>92</v>
      </c>
      <c r="F21" s="298"/>
      <c r="G21" t="s">
        <v>92</v>
      </c>
      <c r="H21" s="300"/>
      <c r="I21" t="s">
        <v>92</v>
      </c>
      <c r="J21" s="302" t="n">
        <v>143</v>
      </c>
      <c r="K21" t="s">
        <v>52</v>
      </c>
    </row>
    <row r="22">
      <c r="A22" t="s">
        <v>72</v>
      </c>
      <c r="B22" t="s">
        <v>84</v>
      </c>
      <c r="C22" s="294" t="n">
        <v>76</v>
      </c>
      <c r="D22" s="296"/>
      <c r="E22" t="s">
        <v>178</v>
      </c>
      <c r="F22" s="298"/>
      <c r="G22" t="s">
        <v>178</v>
      </c>
      <c r="H22" s="300"/>
      <c r="I22" t="s">
        <v>178</v>
      </c>
      <c r="J22" s="302" t="n">
        <v>75</v>
      </c>
      <c r="K22" t="s">
        <v>170</v>
      </c>
    </row>
    <row r="23">
      <c r="A23" s="5" t="s">
        <v>72</v>
      </c>
      <c r="B23" s="5" t="s">
        <v>58</v>
      </c>
      <c r="C23" s="295" t="n">
        <v>251</v>
      </c>
      <c r="D23" s="297" t="n">
        <v>320</v>
      </c>
      <c r="E23" s="5" t="s">
        <v>48</v>
      </c>
      <c r="F23" s="299" t="n">
        <v>237</v>
      </c>
      <c r="G23" s="5" t="s">
        <v>48</v>
      </c>
      <c r="H23" s="301" t="n">
        <v>286</v>
      </c>
      <c r="I23" s="5" t="s">
        <v>48</v>
      </c>
      <c r="J23" s="303" t="n">
        <v>250</v>
      </c>
      <c r="K23" s="5" t="s">
        <v>52</v>
      </c>
    </row>
    <row r="24">
      <c r="A24" s="37" t="s">
        <v>181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>
      <c r="A25" s="37" t="s">
        <v>177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K1"/>
  </mergeCells>
  <pageMargins left="0.7" right="0.7" top="0.75" bottom="0.75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75.71" hidden="0" customWidth="1"/>
    <col min="7" max="7" width="71.71" hidden="0" customWidth="1"/>
    <col min="8" max="8" width="68.71" hidden="0" customWidth="1"/>
    <col min="9" max="9" width="78.71" hidden="0" customWidth="1"/>
    <col min="10" max="10" width="74.71" hidden="0" customWidth="1"/>
    <col min="11" max="11" width="71.71" hidden="0" customWidth="1"/>
    <col min="12" max="12" width="63.71" hidden="0" customWidth="1"/>
    <col min="13" max="13" width="59.71" hidden="0" customWidth="1"/>
    <col min="14" max="14" width="56.71" hidden="0" customWidth="1"/>
    <col min="15" max="15" width="66.71" hidden="0" customWidth="1"/>
    <col min="16" max="16" width="62.71" hidden="0" customWidth="1"/>
    <col min="17" max="17" width="59.71" hidden="0" customWidth="1"/>
    <col min="18" max="18" width="44.71" hidden="0" customWidth="1"/>
    <col min="19" max="19" width="40.71" hidden="0" customWidth="1"/>
    <col min="20" max="20" width="37.71" hidden="0" customWidth="1"/>
    <col min="21" max="21" width="47.71" hidden="0" customWidth="1"/>
    <col min="22" max="22" width="43.71" hidden="0" customWidth="1"/>
    <col min="23" max="23" width="40.71" hidden="0" customWidth="1"/>
    <col min="24" max="24" width="42.71" hidden="0" customWidth="1"/>
    <col min="25" max="25" width="38.71" hidden="0" customWidth="1"/>
    <col min="26" max="26" width="35.71" hidden="0" customWidth="1"/>
    <col min="27" max="27" width="45.71" hidden="0" customWidth="1"/>
    <col min="28" max="28" width="41.71" hidden="0" customWidth="1"/>
    <col min="29" max="29" width="38.71" hidden="0" customWidth="1"/>
  </cols>
  <sheetData>
    <row r="1">
      <c r="A1" s="3" t="s">
        <v>11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182</v>
      </c>
      <c r="G3" s="6" t="s">
        <v>183</v>
      </c>
      <c r="H3" s="4" t="s">
        <v>184</v>
      </c>
      <c r="I3" s="6" t="s">
        <v>185</v>
      </c>
      <c r="J3" s="6" t="s">
        <v>186</v>
      </c>
      <c r="K3" s="4" t="s">
        <v>187</v>
      </c>
      <c r="L3" s="6" t="s">
        <v>188</v>
      </c>
      <c r="M3" s="6" t="s">
        <v>189</v>
      </c>
      <c r="N3" s="4" t="s">
        <v>190</v>
      </c>
      <c r="O3" s="6" t="s">
        <v>191</v>
      </c>
      <c r="P3" s="6" t="s">
        <v>192</v>
      </c>
      <c r="Q3" s="4" t="s">
        <v>193</v>
      </c>
      <c r="R3" s="6" t="s">
        <v>194</v>
      </c>
      <c r="S3" s="6" t="s">
        <v>195</v>
      </c>
      <c r="T3" s="4" t="s">
        <v>196</v>
      </c>
      <c r="U3" s="6" t="s">
        <v>197</v>
      </c>
      <c r="V3" s="6" t="s">
        <v>198</v>
      </c>
      <c r="W3" s="4" t="s">
        <v>199</v>
      </c>
      <c r="X3" s="6" t="s">
        <v>200</v>
      </c>
      <c r="Y3" s="6" t="s">
        <v>201</v>
      </c>
      <c r="Z3" s="4" t="s">
        <v>202</v>
      </c>
      <c r="AA3" s="6" t="s">
        <v>203</v>
      </c>
      <c r="AB3" s="6" t="s">
        <v>204</v>
      </c>
      <c r="AC3" s="4" t="s">
        <v>205</v>
      </c>
    </row>
    <row r="4">
      <c r="A4" t="s">
        <v>73</v>
      </c>
      <c r="B4" s="304" t="n">
        <v>53</v>
      </c>
      <c r="C4" s="308" t="n">
        <v>0.45</v>
      </c>
      <c r="D4" s="310" t="n">
        <v>2</v>
      </c>
      <c r="E4" s="314" t="n">
        <v>0.02</v>
      </c>
      <c r="F4" s="316" t="n">
        <v>73</v>
      </c>
      <c r="G4" s="320" t="n">
        <v>0.59</v>
      </c>
      <c r="H4" t="s">
        <v>48</v>
      </c>
      <c r="I4" s="322"/>
      <c r="J4" s="326"/>
      <c r="K4" t="s">
        <v>92</v>
      </c>
      <c r="L4" s="328"/>
      <c r="M4" s="332"/>
      <c r="N4" t="s">
        <v>92</v>
      </c>
      <c r="O4" s="334" t="n">
        <v>0</v>
      </c>
      <c r="P4" s="338" t="n">
        <v>0</v>
      </c>
      <c r="Q4" t="s">
        <v>206</v>
      </c>
      <c r="R4" s="340"/>
      <c r="S4" s="344"/>
      <c r="T4" t="s">
        <v>92</v>
      </c>
      <c r="U4" s="346"/>
      <c r="V4" s="350"/>
      <c r="W4" t="s">
        <v>92</v>
      </c>
      <c r="X4" s="352" t="n">
        <v>51</v>
      </c>
      <c r="Y4" s="356" t="n">
        <v>0.44</v>
      </c>
      <c r="Z4" t="s">
        <v>207</v>
      </c>
      <c r="AA4" s="358" t="n">
        <v>2</v>
      </c>
      <c r="AB4" s="362" t="n">
        <v>0.02</v>
      </c>
      <c r="AC4" t="s">
        <v>208</v>
      </c>
    </row>
    <row r="5">
      <c r="A5" s="5" t="s">
        <v>79</v>
      </c>
      <c r="B5" s="305" t="n">
        <v>34</v>
      </c>
      <c r="C5" s="309" t="n">
        <v>0.37</v>
      </c>
      <c r="D5" s="311" t="n">
        <v>0</v>
      </c>
      <c r="E5" s="315" t="n">
        <v>0</v>
      </c>
      <c r="F5" s="317" t="n">
        <v>13</v>
      </c>
      <c r="G5" s="321" t="n">
        <v>0.22</v>
      </c>
      <c r="H5" s="5" t="s">
        <v>48</v>
      </c>
      <c r="I5" s="323"/>
      <c r="J5" s="327"/>
      <c r="K5" s="5" t="s">
        <v>92</v>
      </c>
      <c r="L5" s="329"/>
      <c r="M5" s="333"/>
      <c r="N5" s="5" t="s">
        <v>92</v>
      </c>
      <c r="O5" s="335" t="n">
        <v>0</v>
      </c>
      <c r="P5" s="339" t="n">
        <v>0</v>
      </c>
      <c r="Q5" s="5" t="s">
        <v>209</v>
      </c>
      <c r="R5" s="341"/>
      <c r="S5" s="345"/>
      <c r="T5" s="5" t="s">
        <v>92</v>
      </c>
      <c r="U5" s="347"/>
      <c r="V5" s="351"/>
      <c r="W5" s="5" t="s">
        <v>92</v>
      </c>
      <c r="X5" s="353" t="n">
        <v>35</v>
      </c>
      <c r="Y5" s="357" t="n">
        <v>0.37</v>
      </c>
      <c r="Z5" s="5" t="s">
        <v>207</v>
      </c>
      <c r="AA5" s="359" t="n">
        <v>0</v>
      </c>
      <c r="AB5" s="363" t="n">
        <v>0</v>
      </c>
      <c r="AC5" s="5" t="s">
        <v>210</v>
      </c>
    </row>
    <row r="6">
      <c r="A6" s="37" t="s">
        <v>211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>
      <c r="A7" s="37" t="s">
        <v>177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AC1"/>
  </mergeCells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75.71" hidden="0" customWidth="1"/>
    <col min="7" max="7" width="71.71" hidden="0" customWidth="1"/>
    <col min="8" max="8" width="68.71" hidden="0" customWidth="1"/>
    <col min="9" max="9" width="78.71" hidden="0" customWidth="1"/>
    <col min="10" max="10" width="74.71" hidden="0" customWidth="1"/>
    <col min="11" max="11" width="71.71" hidden="0" customWidth="1"/>
    <col min="12" max="12" width="63.71" hidden="0" customWidth="1"/>
    <col min="13" max="13" width="59.71" hidden="0" customWidth="1"/>
    <col min="14" max="14" width="56.71" hidden="0" customWidth="1"/>
    <col min="15" max="15" width="66.71" hidden="0" customWidth="1"/>
    <col min="16" max="16" width="62.71" hidden="0" customWidth="1"/>
    <col min="17" max="17" width="59.71" hidden="0" customWidth="1"/>
    <col min="18" max="18" width="44.71" hidden="0" customWidth="1"/>
    <col min="19" max="19" width="40.71" hidden="0" customWidth="1"/>
    <col min="20" max="20" width="37.71" hidden="0" customWidth="1"/>
    <col min="21" max="21" width="47.71" hidden="0" customWidth="1"/>
    <col min="22" max="22" width="43.71" hidden="0" customWidth="1"/>
    <col min="23" max="23" width="40.71" hidden="0" customWidth="1"/>
    <col min="24" max="24" width="42.71" hidden="0" customWidth="1"/>
    <col min="25" max="25" width="38.71" hidden="0" customWidth="1"/>
    <col min="26" max="26" width="35.71" hidden="0" customWidth="1"/>
    <col min="27" max="27" width="45.71" hidden="0" customWidth="1"/>
    <col min="28" max="28" width="41.71" hidden="0" customWidth="1"/>
    <col min="29" max="29" width="38.71" hidden="0" customWidth="1"/>
  </cols>
  <sheetData>
    <row r="1">
      <c r="A1" s="3" t="s">
        <v>12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182</v>
      </c>
      <c r="G3" s="6" t="s">
        <v>183</v>
      </c>
      <c r="H3" s="4" t="s">
        <v>184</v>
      </c>
      <c r="I3" s="6" t="s">
        <v>185</v>
      </c>
      <c r="J3" s="6" t="s">
        <v>186</v>
      </c>
      <c r="K3" s="4" t="s">
        <v>187</v>
      </c>
      <c r="L3" s="6" t="s">
        <v>188</v>
      </c>
      <c r="M3" s="6" t="s">
        <v>189</v>
      </c>
      <c r="N3" s="4" t="s">
        <v>190</v>
      </c>
      <c r="O3" s="6" t="s">
        <v>191</v>
      </c>
      <c r="P3" s="6" t="s">
        <v>192</v>
      </c>
      <c r="Q3" s="4" t="s">
        <v>193</v>
      </c>
      <c r="R3" s="6" t="s">
        <v>194</v>
      </c>
      <c r="S3" s="6" t="s">
        <v>195</v>
      </c>
      <c r="T3" s="4" t="s">
        <v>196</v>
      </c>
      <c r="U3" s="6" t="s">
        <v>197</v>
      </c>
      <c r="V3" s="6" t="s">
        <v>198</v>
      </c>
      <c r="W3" s="4" t="s">
        <v>199</v>
      </c>
      <c r="X3" s="6" t="s">
        <v>200</v>
      </c>
      <c r="Y3" s="6" t="s">
        <v>201</v>
      </c>
      <c r="Z3" s="4" t="s">
        <v>202</v>
      </c>
      <c r="AA3" s="6" t="s">
        <v>203</v>
      </c>
      <c r="AB3" s="6" t="s">
        <v>204</v>
      </c>
      <c r="AC3" s="4" t="s">
        <v>205</v>
      </c>
    </row>
    <row r="4">
      <c r="A4" t="s">
        <v>73</v>
      </c>
      <c r="B4" s="364" t="n">
        <v>65</v>
      </c>
      <c r="C4" s="368" t="n">
        <v>0.49</v>
      </c>
      <c r="D4" s="370" t="n">
        <v>6</v>
      </c>
      <c r="E4" s="374" t="n">
        <v>0.05</v>
      </c>
      <c r="F4" s="376"/>
      <c r="G4" s="380"/>
      <c r="H4" t="s">
        <v>92</v>
      </c>
      <c r="I4" s="382"/>
      <c r="J4" s="386"/>
      <c r="K4" t="s">
        <v>129</v>
      </c>
      <c r="L4" s="388"/>
      <c r="M4" s="392"/>
      <c r="N4" t="s">
        <v>92</v>
      </c>
      <c r="O4" s="394"/>
      <c r="P4" s="398"/>
      <c r="Q4" t="s">
        <v>129</v>
      </c>
      <c r="R4" s="400"/>
      <c r="S4" s="404"/>
      <c r="T4" t="s">
        <v>92</v>
      </c>
      <c r="U4" s="406"/>
      <c r="V4" s="410"/>
      <c r="W4" t="s">
        <v>129</v>
      </c>
      <c r="X4" s="412" t="n">
        <v>63</v>
      </c>
      <c r="Y4" s="416" t="n">
        <v>0.47</v>
      </c>
      <c r="Z4" t="s">
        <v>212</v>
      </c>
      <c r="AA4" s="418" t="n">
        <v>6</v>
      </c>
      <c r="AB4" s="422" t="n">
        <v>0.06</v>
      </c>
      <c r="AC4" t="s">
        <v>209</v>
      </c>
    </row>
    <row r="5">
      <c r="A5" s="5" t="s">
        <v>79</v>
      </c>
      <c r="B5" s="365" t="n">
        <v>89</v>
      </c>
      <c r="C5" s="369" t="n">
        <v>0.53</v>
      </c>
      <c r="D5" s="371" t="n">
        <v>5</v>
      </c>
      <c r="E5" s="375" t="n">
        <v>0.05</v>
      </c>
      <c r="F5" s="377"/>
      <c r="G5" s="381"/>
      <c r="H5" s="5" t="s">
        <v>92</v>
      </c>
      <c r="I5" s="383"/>
      <c r="J5" s="387"/>
      <c r="K5" s="5" t="s">
        <v>129</v>
      </c>
      <c r="L5" s="389"/>
      <c r="M5" s="393"/>
      <c r="N5" s="5" t="s">
        <v>92</v>
      </c>
      <c r="O5" s="395"/>
      <c r="P5" s="399"/>
      <c r="Q5" s="5" t="s">
        <v>129</v>
      </c>
      <c r="R5" s="401"/>
      <c r="S5" s="405"/>
      <c r="T5" s="5" t="s">
        <v>92</v>
      </c>
      <c r="U5" s="407"/>
      <c r="V5" s="411"/>
      <c r="W5" s="5" t="s">
        <v>129</v>
      </c>
      <c r="X5" s="413" t="n">
        <v>79</v>
      </c>
      <c r="Y5" s="417" t="n">
        <v>0.51</v>
      </c>
      <c r="Z5" s="5" t="s">
        <v>212</v>
      </c>
      <c r="AA5" s="419" t="n">
        <v>6</v>
      </c>
      <c r="AB5" s="423" t="n">
        <v>0.05</v>
      </c>
      <c r="AC5" s="5" t="s">
        <v>209</v>
      </c>
    </row>
    <row r="6">
      <c r="A6" s="37" t="s">
        <v>211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>
      <c r="A7" s="37" t="s">
        <v>177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AC1"/>
  </mergeCells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24.71" hidden="0" customWidth="1"/>
    <col min="5" max="5" width="29.71" hidden="0" customWidth="1"/>
    <col min="6" max="6" width="25.71" hidden="0" customWidth="1"/>
    <col min="7" max="7" width="22.71" hidden="0" customWidth="1"/>
    <col min="8" max="8" width="27.71" hidden="0" customWidth="1"/>
    <col min="9" max="9" width="23.71" hidden="0" customWidth="1"/>
    <col min="10" max="10" width="20.71" hidden="0" customWidth="1"/>
  </cols>
  <sheetData>
    <row r="1">
      <c r="A1" s="3" t="s">
        <v>13</v>
      </c>
    </row>
    <row r="3">
      <c r="A3" s="4" t="s">
        <v>30</v>
      </c>
      <c r="B3" s="4" t="s">
        <v>31</v>
      </c>
      <c r="C3" s="6" t="s">
        <v>32</v>
      </c>
      <c r="D3" s="6" t="s">
        <v>33</v>
      </c>
      <c r="E3" s="6" t="s">
        <v>213</v>
      </c>
      <c r="F3" s="6" t="s">
        <v>214</v>
      </c>
      <c r="G3" s="4" t="s">
        <v>215</v>
      </c>
      <c r="H3" s="6" t="s">
        <v>216</v>
      </c>
      <c r="I3" s="6" t="s">
        <v>217</v>
      </c>
      <c r="J3" s="4" t="s">
        <v>218</v>
      </c>
    </row>
    <row r="4">
      <c r="A4" t="s">
        <v>46</v>
      </c>
      <c r="B4" t="s">
        <v>47</v>
      </c>
      <c r="C4" s="424" t="n">
        <v>69</v>
      </c>
      <c r="D4" s="428" t="n">
        <v>0.53</v>
      </c>
      <c r="E4" s="430" t="n">
        <v>86</v>
      </c>
      <c r="F4" s="434" t="n">
        <v>0.62</v>
      </c>
      <c r="G4" t="s">
        <v>76</v>
      </c>
      <c r="H4" s="436" t="n">
        <v>51</v>
      </c>
      <c r="I4" s="440" t="n">
        <v>0.43</v>
      </c>
      <c r="J4" t="s">
        <v>70</v>
      </c>
    </row>
    <row r="5">
      <c r="A5" t="s">
        <v>46</v>
      </c>
      <c r="B5" t="s">
        <v>51</v>
      </c>
      <c r="C5" s="424" t="n">
        <v>11</v>
      </c>
      <c r="D5" s="428" t="n">
        <v>0.15</v>
      </c>
      <c r="E5" s="430" t="n">
        <v>10</v>
      </c>
      <c r="F5" s="434" t="n">
        <v>0.15</v>
      </c>
      <c r="G5" t="s">
        <v>52</v>
      </c>
      <c r="H5" s="436" t="n">
        <v>12</v>
      </c>
      <c r="I5" s="440" t="n">
        <v>0.14</v>
      </c>
      <c r="J5" t="s">
        <v>52</v>
      </c>
    </row>
    <row r="6">
      <c r="A6" t="s">
        <v>46</v>
      </c>
      <c r="B6" t="s">
        <v>53</v>
      </c>
      <c r="C6" s="424" t="n">
        <v>254</v>
      </c>
      <c r="D6" s="428" t="n">
        <v>0.95</v>
      </c>
      <c r="E6" s="430" t="n">
        <v>236</v>
      </c>
      <c r="F6" s="434" t="n">
        <v>0.93</v>
      </c>
      <c r="G6" t="s">
        <v>76</v>
      </c>
      <c r="H6" s="436" t="n">
        <v>275</v>
      </c>
      <c r="I6" s="440" t="n">
        <v>0.97</v>
      </c>
      <c r="J6" t="s">
        <v>70</v>
      </c>
    </row>
    <row r="7">
      <c r="A7" t="s">
        <v>46</v>
      </c>
      <c r="B7" t="s">
        <v>58</v>
      </c>
      <c r="C7" s="424" t="n">
        <v>334</v>
      </c>
      <c r="D7" s="428" t="n">
        <v>0.98</v>
      </c>
      <c r="E7" s="430" t="n">
        <v>331</v>
      </c>
      <c r="F7" s="434" t="n">
        <v>0.97</v>
      </c>
      <c r="G7" t="s">
        <v>52</v>
      </c>
      <c r="H7" s="436" t="n">
        <v>338</v>
      </c>
      <c r="I7" s="440" t="n">
        <v>0.99</v>
      </c>
      <c r="J7" t="s">
        <v>52</v>
      </c>
    </row>
    <row r="8">
      <c r="A8" t="s">
        <v>59</v>
      </c>
      <c r="B8" t="s">
        <v>58</v>
      </c>
      <c r="C8" s="424" t="n">
        <v>28</v>
      </c>
      <c r="D8" s="428" t="n">
        <v>0.34</v>
      </c>
      <c r="E8" s="430" t="n">
        <v>34</v>
      </c>
      <c r="F8" s="434" t="n">
        <v>0.38</v>
      </c>
      <c r="G8" t="s">
        <v>76</v>
      </c>
      <c r="H8" s="436" t="n">
        <v>22</v>
      </c>
      <c r="I8" s="440" t="n">
        <v>0.29</v>
      </c>
      <c r="J8" t="s">
        <v>70</v>
      </c>
    </row>
    <row r="9">
      <c r="A9" t="s">
        <v>61</v>
      </c>
      <c r="B9" t="s">
        <v>62</v>
      </c>
      <c r="C9" s="424" t="n">
        <v>88</v>
      </c>
      <c r="D9" s="428" t="n">
        <v>0.22</v>
      </c>
      <c r="E9" s="430" t="n">
        <v>71</v>
      </c>
      <c r="F9" s="434" t="n">
        <v>0.2</v>
      </c>
      <c r="G9" t="s">
        <v>52</v>
      </c>
      <c r="H9" s="436" t="n">
        <v>106</v>
      </c>
      <c r="I9" s="440" t="n">
        <v>0.25</v>
      </c>
      <c r="J9" t="s">
        <v>52</v>
      </c>
    </row>
    <row r="10">
      <c r="A10" t="s">
        <v>61</v>
      </c>
      <c r="B10" t="s">
        <v>63</v>
      </c>
      <c r="C10" s="424" t="n">
        <v>64</v>
      </c>
      <c r="D10" s="428" t="n">
        <v>0.19</v>
      </c>
      <c r="E10" s="430" t="n">
        <v>53</v>
      </c>
      <c r="F10" s="434" t="n">
        <v>0.17</v>
      </c>
      <c r="G10" t="s">
        <v>52</v>
      </c>
      <c r="H10" s="436" t="n">
        <v>76</v>
      </c>
      <c r="I10" s="440" t="n">
        <v>0.22</v>
      </c>
      <c r="J10" t="s">
        <v>52</v>
      </c>
    </row>
    <row r="11">
      <c r="A11" t="s">
        <v>61</v>
      </c>
      <c r="B11" t="s">
        <v>58</v>
      </c>
      <c r="C11" s="424" t="n">
        <v>152</v>
      </c>
      <c r="D11" s="428" t="n">
        <v>0.38</v>
      </c>
      <c r="E11" s="430" t="n">
        <v>124</v>
      </c>
      <c r="F11" s="434" t="n">
        <v>0.33</v>
      </c>
      <c r="G11" t="s">
        <v>76</v>
      </c>
      <c r="H11" s="436" t="n">
        <v>182</v>
      </c>
      <c r="I11" s="440" t="n">
        <v>0.43</v>
      </c>
      <c r="J11" t="s">
        <v>70</v>
      </c>
    </row>
    <row r="12">
      <c r="A12" t="s">
        <v>66</v>
      </c>
      <c r="B12" t="s">
        <v>67</v>
      </c>
      <c r="C12" s="424" t="n">
        <v>136</v>
      </c>
      <c r="D12" s="428" t="n">
        <v>0.98</v>
      </c>
      <c r="E12" s="430" t="n">
        <v>139</v>
      </c>
      <c r="F12" s="434" t="n">
        <v>0.98</v>
      </c>
      <c r="G12" t="s">
        <v>52</v>
      </c>
      <c r="H12" s="436" t="n">
        <v>134</v>
      </c>
      <c r="I12" s="440" t="n">
        <v>0.99</v>
      </c>
      <c r="J12" t="s">
        <v>52</v>
      </c>
    </row>
    <row r="13">
      <c r="A13" t="s">
        <v>66</v>
      </c>
      <c r="B13" t="s">
        <v>68</v>
      </c>
      <c r="C13" s="424" t="n">
        <v>14</v>
      </c>
      <c r="D13" s="428" t="n">
        <v>0.19</v>
      </c>
      <c r="E13" s="430" t="n">
        <v>13</v>
      </c>
      <c r="F13" s="434" t="n">
        <v>0.2</v>
      </c>
      <c r="G13" t="s">
        <v>52</v>
      </c>
      <c r="H13" s="436" t="n">
        <v>15</v>
      </c>
      <c r="I13" s="440" t="n">
        <v>0.18</v>
      </c>
      <c r="J13" t="s">
        <v>52</v>
      </c>
    </row>
    <row r="14">
      <c r="A14" t="s">
        <v>66</v>
      </c>
      <c r="B14" t="s">
        <v>71</v>
      </c>
      <c r="C14" s="424" t="n">
        <v>533</v>
      </c>
      <c r="D14" s="428" t="n">
        <v>1</v>
      </c>
      <c r="E14" s="430" t="n">
        <v>529</v>
      </c>
      <c r="F14" s="434" t="n">
        <v>1</v>
      </c>
      <c r="G14" t="s">
        <v>52</v>
      </c>
      <c r="H14" s="436" t="n">
        <v>537</v>
      </c>
      <c r="I14" s="440" t="n">
        <v>1</v>
      </c>
      <c r="J14" t="s">
        <v>52</v>
      </c>
    </row>
    <row r="15">
      <c r="A15" t="s">
        <v>66</v>
      </c>
      <c r="B15" t="s">
        <v>58</v>
      </c>
      <c r="C15" s="424" t="n">
        <v>683</v>
      </c>
      <c r="D15" s="428" t="n">
        <v>1</v>
      </c>
      <c r="E15" s="430" t="n">
        <v>680</v>
      </c>
      <c r="F15" s="434" t="n">
        <v>1</v>
      </c>
      <c r="G15" t="s">
        <v>52</v>
      </c>
      <c r="H15" s="436" t="n">
        <v>686</v>
      </c>
      <c r="I15" s="440" t="n">
        <v>1</v>
      </c>
      <c r="J15" t="s">
        <v>52</v>
      </c>
    </row>
    <row r="16">
      <c r="A16" t="s">
        <v>72</v>
      </c>
      <c r="B16" t="s">
        <v>73</v>
      </c>
      <c r="C16" s="424" t="n">
        <v>15</v>
      </c>
      <c r="D16" s="428" t="n">
        <v>0.13</v>
      </c>
      <c r="E16" s="430" t="n">
        <v>16</v>
      </c>
      <c r="F16" s="434" t="n">
        <v>0.13</v>
      </c>
      <c r="G16" t="s">
        <v>52</v>
      </c>
      <c r="H16" s="436" t="n">
        <v>14</v>
      </c>
      <c r="I16" s="440" t="n">
        <v>0.13</v>
      </c>
      <c r="J16" t="s">
        <v>52</v>
      </c>
    </row>
    <row r="17">
      <c r="A17" t="s">
        <v>72</v>
      </c>
      <c r="B17" t="s">
        <v>77</v>
      </c>
      <c r="C17" s="424" t="n">
        <v>16</v>
      </c>
      <c r="D17" s="428" t="n">
        <v>0.27</v>
      </c>
      <c r="E17" s="430" t="n">
        <v>18</v>
      </c>
      <c r="F17" s="434" t="n">
        <v>0.3</v>
      </c>
      <c r="G17" t="s">
        <v>52</v>
      </c>
      <c r="H17" s="436" t="n">
        <v>14</v>
      </c>
      <c r="I17" s="440" t="n">
        <v>0.24</v>
      </c>
      <c r="J17" t="s">
        <v>52</v>
      </c>
    </row>
    <row r="18">
      <c r="A18" t="s">
        <v>72</v>
      </c>
      <c r="B18" t="s">
        <v>78</v>
      </c>
      <c r="C18" s="424" t="n">
        <v>100</v>
      </c>
      <c r="D18" s="428" t="n">
        <v>0.83</v>
      </c>
      <c r="E18" s="430" t="n">
        <v>125</v>
      </c>
      <c r="F18" s="434" t="n">
        <v>0.89</v>
      </c>
      <c r="G18" t="s">
        <v>76</v>
      </c>
      <c r="H18" s="436" t="n">
        <v>72</v>
      </c>
      <c r="I18" s="440" t="n">
        <v>0.75</v>
      </c>
      <c r="J18" t="s">
        <v>70</v>
      </c>
    </row>
    <row r="19">
      <c r="A19" t="s">
        <v>72</v>
      </c>
      <c r="B19" t="s">
        <v>79</v>
      </c>
      <c r="C19" s="424" t="n">
        <v>9</v>
      </c>
      <c r="D19" s="428" t="n">
        <v>0.1</v>
      </c>
      <c r="E19" s="430" t="n">
        <v>11</v>
      </c>
      <c r="F19" s="434" t="n">
        <v>0.11</v>
      </c>
      <c r="G19" t="s">
        <v>52</v>
      </c>
      <c r="H19" s="436" t="n">
        <v>7</v>
      </c>
      <c r="I19" s="440" t="n">
        <v>0.08</v>
      </c>
      <c r="J19" t="s">
        <v>52</v>
      </c>
    </row>
    <row r="20">
      <c r="A20" t="s">
        <v>72</v>
      </c>
      <c r="B20" t="s">
        <v>80</v>
      </c>
      <c r="C20" s="424" t="n">
        <v>58</v>
      </c>
      <c r="D20" s="428" t="n">
        <v>0.45</v>
      </c>
      <c r="E20" s="430" t="n">
        <v>53</v>
      </c>
      <c r="F20" s="434" t="n">
        <v>0.46</v>
      </c>
      <c r="G20" t="s">
        <v>52</v>
      </c>
      <c r="H20" s="436" t="n">
        <v>62</v>
      </c>
      <c r="I20" s="440" t="n">
        <v>0.44</v>
      </c>
      <c r="J20" t="s">
        <v>52</v>
      </c>
    </row>
    <row r="21">
      <c r="A21" t="s">
        <v>72</v>
      </c>
      <c r="B21" t="s">
        <v>81</v>
      </c>
      <c r="C21" s="424" t="n">
        <v>12</v>
      </c>
      <c r="D21" s="428" t="n">
        <v>0.07</v>
      </c>
      <c r="E21" s="430" t="n">
        <v>11</v>
      </c>
      <c r="F21" s="434" t="n">
        <v>0.07</v>
      </c>
      <c r="G21" t="s">
        <v>52</v>
      </c>
      <c r="H21" s="436" t="n">
        <v>12</v>
      </c>
      <c r="I21" s="440" t="n">
        <v>0.07</v>
      </c>
      <c r="J21" t="s">
        <v>52</v>
      </c>
    </row>
    <row r="22">
      <c r="A22" t="s">
        <v>72</v>
      </c>
      <c r="B22" t="s">
        <v>84</v>
      </c>
      <c r="C22" s="424" t="n">
        <v>34</v>
      </c>
      <c r="D22" s="428" t="n">
        <v>0.45</v>
      </c>
      <c r="E22" s="430" t="n">
        <v>37</v>
      </c>
      <c r="F22" s="434" t="n">
        <v>0.44</v>
      </c>
      <c r="G22" t="s">
        <v>52</v>
      </c>
      <c r="H22" s="436" t="n">
        <v>30</v>
      </c>
      <c r="I22" s="440" t="n">
        <v>0.45</v>
      </c>
      <c r="J22" t="s">
        <v>52</v>
      </c>
    </row>
    <row r="23">
      <c r="A23" s="5" t="s">
        <v>72</v>
      </c>
      <c r="B23" s="5" t="s">
        <v>58</v>
      </c>
      <c r="C23" s="425" t="n">
        <v>243</v>
      </c>
      <c r="D23" s="429" t="n">
        <v>0.97</v>
      </c>
      <c r="E23" s="431" t="n">
        <v>271</v>
      </c>
      <c r="F23" s="435" t="n">
        <v>0.98</v>
      </c>
      <c r="G23" s="5" t="s">
        <v>76</v>
      </c>
      <c r="H23" s="437" t="n">
        <v>212</v>
      </c>
      <c r="I23" s="441" t="n">
        <v>0.95</v>
      </c>
      <c r="J23" s="5" t="s">
        <v>70</v>
      </c>
    </row>
    <row r="24">
      <c r="A24" s="37" t="s">
        <v>219</v>
      </c>
      <c r="B24" s="37"/>
      <c r="C24" s="37"/>
      <c r="D24" s="37"/>
      <c r="E24" s="37"/>
      <c r="F24" s="37"/>
      <c r="G24" s="37"/>
      <c r="H24" s="37"/>
      <c r="I24" s="37"/>
      <c r="J24" s="37"/>
    </row>
    <row r="25">
      <c r="A25" s="37" t="s">
        <v>220</v>
      </c>
      <c r="B25" s="37"/>
      <c r="C25" s="37"/>
      <c r="D25" s="37"/>
      <c r="E25" s="37"/>
      <c r="F25" s="37"/>
      <c r="G25" s="37"/>
      <c r="H25" s="37"/>
      <c r="I25" s="37"/>
      <c r="J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  <c r="J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  <c r="J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J1"/>
  </mergeCells>
  <pageMargins left="0.7" right="0.7" top="0.75" bottom="0.75" header="0.3" footer="0.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29.71" hidden="0" customWidth="1"/>
    <col min="5" max="5" width="22.71" hidden="0" customWidth="1"/>
    <col min="6" max="6" width="27.71" hidden="0" customWidth="1"/>
    <col min="7" max="7" width="20.71" hidden="0" customWidth="1"/>
  </cols>
  <sheetData>
    <row r="1">
      <c r="A1" s="3" t="s">
        <v>14</v>
      </c>
    </row>
    <row r="3">
      <c r="A3" s="4" t="s">
        <v>30</v>
      </c>
      <c r="B3" s="4" t="s">
        <v>31</v>
      </c>
      <c r="C3" s="6" t="s">
        <v>32</v>
      </c>
      <c r="D3" s="6" t="s">
        <v>213</v>
      </c>
      <c r="E3" s="4" t="s">
        <v>215</v>
      </c>
      <c r="F3" s="6" t="s">
        <v>216</v>
      </c>
      <c r="G3" s="4" t="s">
        <v>218</v>
      </c>
    </row>
    <row r="4">
      <c r="A4" t="s">
        <v>46</v>
      </c>
      <c r="B4" t="s">
        <v>47</v>
      </c>
      <c r="C4" s="442" t="n">
        <v>132</v>
      </c>
      <c r="D4" s="444" t="n">
        <v>139</v>
      </c>
      <c r="E4" t="s">
        <v>76</v>
      </c>
      <c r="F4" s="446" t="n">
        <v>120</v>
      </c>
      <c r="G4" t="s">
        <v>70</v>
      </c>
    </row>
    <row r="5">
      <c r="A5" t="s">
        <v>46</v>
      </c>
      <c r="B5" t="s">
        <v>51</v>
      </c>
      <c r="C5" s="442" t="n">
        <v>72</v>
      </c>
      <c r="D5" s="444" t="n">
        <v>62</v>
      </c>
      <c r="E5" t="s">
        <v>52</v>
      </c>
      <c r="F5" s="446" t="n">
        <v>85</v>
      </c>
      <c r="G5" t="s">
        <v>52</v>
      </c>
    </row>
    <row r="6">
      <c r="A6" t="s">
        <v>46</v>
      </c>
      <c r="B6" t="s">
        <v>53</v>
      </c>
      <c r="C6" s="442" t="n">
        <v>268</v>
      </c>
      <c r="D6" s="444" t="n">
        <v>253</v>
      </c>
      <c r="E6" t="s">
        <v>76</v>
      </c>
      <c r="F6" s="446" t="n">
        <v>284</v>
      </c>
      <c r="G6" t="s">
        <v>70</v>
      </c>
    </row>
    <row r="7">
      <c r="A7" t="s">
        <v>46</v>
      </c>
      <c r="B7" t="s">
        <v>58</v>
      </c>
      <c r="C7" s="442" t="n">
        <v>341</v>
      </c>
      <c r="D7" s="444" t="n">
        <v>341</v>
      </c>
      <c r="E7" t="s">
        <v>52</v>
      </c>
      <c r="F7" s="446" t="n">
        <v>340</v>
      </c>
      <c r="G7" t="s">
        <v>52</v>
      </c>
    </row>
    <row r="8">
      <c r="A8" t="s">
        <v>59</v>
      </c>
      <c r="B8" t="s">
        <v>58</v>
      </c>
      <c r="C8" s="442" t="n">
        <v>83</v>
      </c>
      <c r="D8" s="444" t="n">
        <v>89</v>
      </c>
      <c r="E8" t="s">
        <v>52</v>
      </c>
      <c r="F8" s="446" t="n">
        <v>75</v>
      </c>
      <c r="G8" t="s">
        <v>52</v>
      </c>
    </row>
    <row r="9">
      <c r="A9" t="s">
        <v>61</v>
      </c>
      <c r="B9" t="s">
        <v>62</v>
      </c>
      <c r="C9" s="442" t="n">
        <v>391</v>
      </c>
      <c r="D9" s="444" t="n">
        <v>360</v>
      </c>
      <c r="E9" t="s">
        <v>76</v>
      </c>
      <c r="F9" s="446" t="n">
        <v>418</v>
      </c>
      <c r="G9" t="s">
        <v>70</v>
      </c>
    </row>
    <row r="10">
      <c r="A10" t="s">
        <v>61</v>
      </c>
      <c r="B10" t="s">
        <v>63</v>
      </c>
      <c r="C10" s="442" t="n">
        <v>334</v>
      </c>
      <c r="D10" s="444" t="n">
        <v>313</v>
      </c>
      <c r="E10" t="s">
        <v>52</v>
      </c>
      <c r="F10" s="446" t="n">
        <v>351</v>
      </c>
      <c r="G10" t="s">
        <v>52</v>
      </c>
    </row>
    <row r="11">
      <c r="A11" t="s">
        <v>61</v>
      </c>
      <c r="B11" t="s">
        <v>58</v>
      </c>
      <c r="C11" s="442" t="n">
        <v>402</v>
      </c>
      <c r="D11" s="444" t="n">
        <v>372</v>
      </c>
      <c r="E11" t="s">
        <v>76</v>
      </c>
      <c r="F11" s="446" t="n">
        <v>428</v>
      </c>
      <c r="G11" t="s">
        <v>70</v>
      </c>
    </row>
    <row r="12">
      <c r="A12" t="s">
        <v>66</v>
      </c>
      <c r="B12" t="s">
        <v>67</v>
      </c>
      <c r="C12" s="442" t="n">
        <v>139</v>
      </c>
      <c r="D12" s="444" t="n">
        <v>142</v>
      </c>
      <c r="E12" t="s">
        <v>52</v>
      </c>
      <c r="F12" s="446" t="n">
        <v>135</v>
      </c>
      <c r="G12" t="s">
        <v>52</v>
      </c>
    </row>
    <row r="13">
      <c r="A13" t="s">
        <v>66</v>
      </c>
      <c r="B13" t="s">
        <v>68</v>
      </c>
      <c r="C13" s="442" t="n">
        <v>72</v>
      </c>
      <c r="D13" s="444" t="n">
        <v>62</v>
      </c>
      <c r="E13" t="s">
        <v>76</v>
      </c>
      <c r="F13" s="446" t="n">
        <v>84</v>
      </c>
      <c r="G13" t="s">
        <v>70</v>
      </c>
    </row>
    <row r="14">
      <c r="A14" t="s">
        <v>66</v>
      </c>
      <c r="B14" t="s">
        <v>71</v>
      </c>
      <c r="C14" s="442" t="n">
        <v>534</v>
      </c>
      <c r="D14" s="444" t="n">
        <v>531</v>
      </c>
      <c r="E14" t="s">
        <v>52</v>
      </c>
      <c r="F14" s="446" t="n">
        <v>537</v>
      </c>
      <c r="G14" t="s">
        <v>52</v>
      </c>
    </row>
    <row r="15">
      <c r="A15" t="s">
        <v>66</v>
      </c>
      <c r="B15" t="s">
        <v>58</v>
      </c>
      <c r="C15" s="442" t="n">
        <v>683</v>
      </c>
      <c r="D15" s="444" t="n">
        <v>680</v>
      </c>
      <c r="E15" t="s">
        <v>52</v>
      </c>
      <c r="F15" s="446" t="n">
        <v>686</v>
      </c>
      <c r="G15" t="s">
        <v>52</v>
      </c>
    </row>
    <row r="16">
      <c r="A16" t="s">
        <v>72</v>
      </c>
      <c r="B16" t="s">
        <v>73</v>
      </c>
      <c r="C16" s="442" t="n">
        <v>116</v>
      </c>
      <c r="D16" s="444" t="n">
        <v>127</v>
      </c>
      <c r="E16" t="s">
        <v>52</v>
      </c>
      <c r="F16" s="446" t="n">
        <v>105</v>
      </c>
      <c r="G16" t="s">
        <v>48</v>
      </c>
    </row>
    <row r="17">
      <c r="A17" t="s">
        <v>72</v>
      </c>
      <c r="B17" t="s">
        <v>77</v>
      </c>
      <c r="C17" s="442" t="n">
        <v>58</v>
      </c>
      <c r="D17" s="444" t="n">
        <v>58</v>
      </c>
      <c r="E17" t="s">
        <v>52</v>
      </c>
      <c r="F17" s="446" t="n">
        <v>58</v>
      </c>
      <c r="G17" t="s">
        <v>52</v>
      </c>
    </row>
    <row r="18">
      <c r="A18" t="s">
        <v>72</v>
      </c>
      <c r="B18" t="s">
        <v>78</v>
      </c>
      <c r="C18" s="442" t="n">
        <v>121</v>
      </c>
      <c r="D18" s="444" t="n">
        <v>140</v>
      </c>
      <c r="E18" t="s">
        <v>76</v>
      </c>
      <c r="F18" s="446" t="n">
        <v>96</v>
      </c>
      <c r="G18" t="s">
        <v>70</v>
      </c>
    </row>
    <row r="19">
      <c r="A19" t="s">
        <v>72</v>
      </c>
      <c r="B19" t="s">
        <v>79</v>
      </c>
      <c r="C19" s="442" t="n">
        <v>92</v>
      </c>
      <c r="D19" s="444" t="n">
        <v>93</v>
      </c>
      <c r="E19" t="s">
        <v>52</v>
      </c>
      <c r="F19" s="446" t="n">
        <v>89</v>
      </c>
      <c r="G19" t="s">
        <v>48</v>
      </c>
    </row>
    <row r="20">
      <c r="A20" t="s">
        <v>72</v>
      </c>
      <c r="B20" t="s">
        <v>80</v>
      </c>
      <c r="C20" s="442" t="n">
        <v>129</v>
      </c>
      <c r="D20" s="444" t="n">
        <v>117</v>
      </c>
      <c r="E20" t="s">
        <v>52</v>
      </c>
      <c r="F20" s="446" t="n">
        <v>142</v>
      </c>
      <c r="G20" t="s">
        <v>52</v>
      </c>
    </row>
    <row r="21">
      <c r="A21" t="s">
        <v>72</v>
      </c>
      <c r="B21" t="s">
        <v>81</v>
      </c>
      <c r="C21" s="442" t="n">
        <v>164</v>
      </c>
      <c r="D21" s="444" t="n">
        <v>164</v>
      </c>
      <c r="E21" t="s">
        <v>48</v>
      </c>
      <c r="F21" s="446" t="n">
        <v>164</v>
      </c>
      <c r="G21" t="s">
        <v>48</v>
      </c>
    </row>
    <row r="22">
      <c r="A22" t="s">
        <v>72</v>
      </c>
      <c r="B22" t="s">
        <v>84</v>
      </c>
      <c r="C22" s="442" t="n">
        <v>76</v>
      </c>
      <c r="D22" s="444" t="n">
        <v>84</v>
      </c>
      <c r="E22" t="s">
        <v>52</v>
      </c>
      <c r="F22" s="446" t="n">
        <v>68</v>
      </c>
      <c r="G22" t="s">
        <v>52</v>
      </c>
    </row>
    <row r="23">
      <c r="A23" s="5" t="s">
        <v>72</v>
      </c>
      <c r="B23" s="5" t="s">
        <v>58</v>
      </c>
      <c r="C23" s="443" t="n">
        <v>251</v>
      </c>
      <c r="D23" s="445" t="n">
        <v>277</v>
      </c>
      <c r="E23" s="5" t="s">
        <v>76</v>
      </c>
      <c r="F23" s="447" t="n">
        <v>223</v>
      </c>
      <c r="G23" s="5" t="s">
        <v>70</v>
      </c>
    </row>
    <row r="24">
      <c r="A24" s="37" t="s">
        <v>221</v>
      </c>
      <c r="B24" s="37"/>
      <c r="C24" s="37"/>
      <c r="D24" s="37"/>
      <c r="E24" s="37"/>
      <c r="F24" s="37"/>
      <c r="G24" s="37"/>
    </row>
    <row r="25">
      <c r="A25" s="37" t="s">
        <v>220</v>
      </c>
      <c r="B25" s="37"/>
      <c r="C25" s="37"/>
      <c r="D25" s="37"/>
      <c r="E25" s="37"/>
      <c r="F25" s="37"/>
      <c r="G25" s="37"/>
    </row>
    <row r="26">
      <c r="A26" s="37" t="s">
        <v>87</v>
      </c>
      <c r="B26" s="37"/>
      <c r="C26" s="37"/>
      <c r="D26" s="37"/>
      <c r="E26" s="37"/>
      <c r="F26" s="37"/>
      <c r="G26" s="37"/>
    </row>
    <row r="27">
      <c r="A27" s="37" t="s">
        <v>88</v>
      </c>
      <c r="B27" s="37"/>
      <c r="C27" s="37"/>
      <c r="D27" s="37"/>
      <c r="E27" s="37"/>
      <c r="F27" s="37"/>
      <c r="G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43.71" hidden="0" customWidth="1"/>
    <col min="7" max="7" width="39.71" hidden="0" customWidth="1"/>
    <col min="8" max="8" width="36.71" hidden="0" customWidth="1"/>
    <col min="9" max="9" width="46.71" hidden="0" customWidth="1"/>
    <col min="10" max="10" width="42.71" hidden="0" customWidth="1"/>
    <col min="11" max="11" width="39.71" hidden="0" customWidth="1"/>
    <col min="12" max="12" width="41.71" hidden="0" customWidth="1"/>
    <col min="13" max="13" width="37.71" hidden="0" customWidth="1"/>
    <col min="14" max="14" width="34.71" hidden="0" customWidth="1"/>
    <col min="15" max="15" width="44.71" hidden="0" customWidth="1"/>
    <col min="16" max="16" width="40.71" hidden="0" customWidth="1"/>
    <col min="17" max="17" width="37.71" hidden="0" customWidth="1"/>
  </cols>
  <sheetData>
    <row r="1">
      <c r="A1" s="3" t="s">
        <v>15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222</v>
      </c>
      <c r="G3" s="6" t="s">
        <v>223</v>
      </c>
      <c r="H3" s="4" t="s">
        <v>224</v>
      </c>
      <c r="I3" s="6" t="s">
        <v>225</v>
      </c>
      <c r="J3" s="6" t="s">
        <v>226</v>
      </c>
      <c r="K3" s="4" t="s">
        <v>227</v>
      </c>
      <c r="L3" s="6" t="s">
        <v>228</v>
      </c>
      <c r="M3" s="6" t="s">
        <v>229</v>
      </c>
      <c r="N3" s="4" t="s">
        <v>230</v>
      </c>
      <c r="O3" s="6" t="s">
        <v>231</v>
      </c>
      <c r="P3" s="6" t="s">
        <v>232</v>
      </c>
      <c r="Q3" s="4" t="s">
        <v>233</v>
      </c>
    </row>
    <row r="4">
      <c r="A4" t="s">
        <v>73</v>
      </c>
      <c r="B4" s="448" t="n">
        <v>53</v>
      </c>
      <c r="C4" s="452" t="n">
        <v>0.45</v>
      </c>
      <c r="D4" s="454" t="n">
        <v>2</v>
      </c>
      <c r="E4" s="458" t="n">
        <v>0.02</v>
      </c>
      <c r="F4" s="460" t="n">
        <v>57</v>
      </c>
      <c r="G4" s="464" t="n">
        <v>0.44</v>
      </c>
      <c r="H4" t="s">
        <v>56</v>
      </c>
      <c r="I4" s="466" t="n">
        <v>1</v>
      </c>
      <c r="J4" s="470" t="n">
        <v>0.02</v>
      </c>
      <c r="K4" t="s">
        <v>152</v>
      </c>
      <c r="L4" s="472" t="n">
        <v>48</v>
      </c>
      <c r="M4" s="476" t="n">
        <v>0.47</v>
      </c>
      <c r="N4" t="s">
        <v>56</v>
      </c>
      <c r="O4" s="478" t="n">
        <v>3</v>
      </c>
      <c r="P4" s="482" t="n">
        <v>0.03</v>
      </c>
      <c r="Q4" t="s">
        <v>152</v>
      </c>
    </row>
    <row r="5">
      <c r="A5" s="5" t="s">
        <v>79</v>
      </c>
      <c r="B5" s="449" t="n">
        <v>34</v>
      </c>
      <c r="C5" s="453" t="n">
        <v>0.37</v>
      </c>
      <c r="D5" s="455" t="n">
        <v>0</v>
      </c>
      <c r="E5" s="459" t="n">
        <v>0</v>
      </c>
      <c r="F5" s="461" t="n">
        <v>40</v>
      </c>
      <c r="G5" s="465" t="n">
        <v>0.43</v>
      </c>
      <c r="H5" s="5" t="s">
        <v>56</v>
      </c>
      <c r="I5" s="467" t="n">
        <v>0</v>
      </c>
      <c r="J5" s="471" t="n">
        <v>0</v>
      </c>
      <c r="K5" s="5" t="s">
        <v>152</v>
      </c>
      <c r="L5" s="473" t="n">
        <v>26</v>
      </c>
      <c r="M5" s="477" t="n">
        <v>0.3</v>
      </c>
      <c r="N5" s="5" t="s">
        <v>56</v>
      </c>
      <c r="O5" s="479" t="n">
        <v>0</v>
      </c>
      <c r="P5" s="483" t="n">
        <v>0</v>
      </c>
      <c r="Q5" s="5" t="s">
        <v>152</v>
      </c>
    </row>
    <row r="6">
      <c r="A6" s="37" t="s">
        <v>234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>
      <c r="A7" s="37" t="s">
        <v>220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Q1"/>
  </mergeCells>
  <pageMargins left="0.7" right="0.7" top="0.75" bottom="0.75" header="0.3" footer="0.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43.71" hidden="0" customWidth="1"/>
    <col min="7" max="7" width="39.71" hidden="0" customWidth="1"/>
    <col min="8" max="8" width="36.71" hidden="0" customWidth="1"/>
    <col min="9" max="9" width="46.71" hidden="0" customWidth="1"/>
    <col min="10" max="10" width="42.71" hidden="0" customWidth="1"/>
    <col min="11" max="11" width="39.71" hidden="0" customWidth="1"/>
    <col min="12" max="12" width="41.71" hidden="0" customWidth="1"/>
    <col min="13" max="13" width="37.71" hidden="0" customWidth="1"/>
    <col min="14" max="14" width="34.71" hidden="0" customWidth="1"/>
    <col min="15" max="15" width="44.71" hidden="0" customWidth="1"/>
    <col min="16" max="16" width="40.71" hidden="0" customWidth="1"/>
    <col min="17" max="17" width="37.71" hidden="0" customWidth="1"/>
  </cols>
  <sheetData>
    <row r="1">
      <c r="A1" s="3" t="s">
        <v>16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222</v>
      </c>
      <c r="G3" s="6" t="s">
        <v>223</v>
      </c>
      <c r="H3" s="4" t="s">
        <v>224</v>
      </c>
      <c r="I3" s="6" t="s">
        <v>225</v>
      </c>
      <c r="J3" s="6" t="s">
        <v>226</v>
      </c>
      <c r="K3" s="4" t="s">
        <v>227</v>
      </c>
      <c r="L3" s="6" t="s">
        <v>228</v>
      </c>
      <c r="M3" s="6" t="s">
        <v>229</v>
      </c>
      <c r="N3" s="4" t="s">
        <v>230</v>
      </c>
      <c r="O3" s="6" t="s">
        <v>231</v>
      </c>
      <c r="P3" s="6" t="s">
        <v>232</v>
      </c>
      <c r="Q3" s="4" t="s">
        <v>233</v>
      </c>
    </row>
    <row r="4">
      <c r="A4" t="s">
        <v>73</v>
      </c>
      <c r="B4" s="484" t="n">
        <v>65</v>
      </c>
      <c r="C4" s="488" t="n">
        <v>0.49</v>
      </c>
      <c r="D4" s="490" t="n">
        <v>6</v>
      </c>
      <c r="E4" s="494" t="n">
        <v>0.05</v>
      </c>
      <c r="F4" s="496" t="n">
        <v>76</v>
      </c>
      <c r="G4" s="500" t="n">
        <v>0.49</v>
      </c>
      <c r="H4" t="s">
        <v>56</v>
      </c>
      <c r="I4" s="502" t="n">
        <v>7</v>
      </c>
      <c r="J4" s="506" t="n">
        <v>0.05</v>
      </c>
      <c r="K4" t="s">
        <v>154</v>
      </c>
      <c r="L4" s="508" t="n">
        <v>53</v>
      </c>
      <c r="M4" s="512" t="n">
        <v>0.48</v>
      </c>
      <c r="N4" t="s">
        <v>151</v>
      </c>
      <c r="O4" s="514" t="n">
        <v>6</v>
      </c>
      <c r="P4" s="518" t="n">
        <v>0.05</v>
      </c>
      <c r="Q4" t="s">
        <v>154</v>
      </c>
    </row>
    <row r="5">
      <c r="A5" s="5" t="s">
        <v>79</v>
      </c>
      <c r="B5" s="485" t="n">
        <v>89</v>
      </c>
      <c r="C5" s="489" t="n">
        <v>0.53</v>
      </c>
      <c r="D5" s="491" t="n">
        <v>5</v>
      </c>
      <c r="E5" s="495" t="n">
        <v>0.05</v>
      </c>
      <c r="F5" s="497" t="n">
        <v>122</v>
      </c>
      <c r="G5" s="501" t="n">
        <v>0.59</v>
      </c>
      <c r="H5" s="5" t="s">
        <v>56</v>
      </c>
      <c r="I5" s="503" t="n">
        <v>7</v>
      </c>
      <c r="J5" s="507" t="n">
        <v>0.05</v>
      </c>
      <c r="K5" s="5" t="s">
        <v>154</v>
      </c>
      <c r="L5" s="509" t="n">
        <v>50</v>
      </c>
      <c r="M5" s="513" t="n">
        <v>0.45</v>
      </c>
      <c r="N5" s="5" t="s">
        <v>151</v>
      </c>
      <c r="O5" s="515" t="n">
        <v>4</v>
      </c>
      <c r="P5" s="519" t="n">
        <v>0.05</v>
      </c>
      <c r="Q5" s="5" t="s">
        <v>154</v>
      </c>
    </row>
    <row r="6">
      <c r="A6" s="37" t="s">
        <v>234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>
      <c r="A7" s="37" t="s">
        <v>220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Q1"/>
  </mergeCells>
  <pageMargins left="0.7" right="0.7" top="0.75" bottom="0.75" header="0.3" footer="0.3"/>
  <pageSetup paperSize="9" orientation="portrait" horizontalDpi="300" verticalDpi="300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24.71" hidden="0" customWidth="1"/>
    <col min="5" max="5" width="32.71" hidden="0" customWidth="1"/>
    <col min="6" max="6" width="28.71" hidden="0" customWidth="1"/>
    <col min="7" max="7" width="25.71" hidden="0" customWidth="1"/>
    <col min="8" max="8" width="34.71" hidden="0" customWidth="1"/>
    <col min="9" max="9" width="30.71" hidden="0" customWidth="1"/>
    <col min="10" max="10" width="27.71" hidden="0" customWidth="1"/>
    <col min="11" max="11" width="38.71" hidden="0" customWidth="1"/>
    <col min="12" max="12" width="34.71" hidden="0" customWidth="1"/>
    <col min="13" max="13" width="31.71" hidden="0" customWidth="1"/>
    <col min="14" max="14" width="30.71" hidden="0" customWidth="1"/>
    <col min="15" max="15" width="26.71" hidden="0" customWidth="1"/>
    <col min="16" max="16" width="23.71" hidden="0" customWidth="1"/>
  </cols>
  <sheetData>
    <row r="1">
      <c r="A1" s="3" t="s">
        <v>17</v>
      </c>
    </row>
    <row r="3">
      <c r="A3" s="4" t="s">
        <v>30</v>
      </c>
      <c r="B3" s="4" t="s">
        <v>31</v>
      </c>
      <c r="C3" s="6" t="s">
        <v>32</v>
      </c>
      <c r="D3" s="6" t="s">
        <v>33</v>
      </c>
      <c r="E3" s="6" t="s">
        <v>235</v>
      </c>
      <c r="F3" s="6" t="s">
        <v>236</v>
      </c>
      <c r="G3" s="4" t="s">
        <v>237</v>
      </c>
      <c r="H3" s="6" t="s">
        <v>238</v>
      </c>
      <c r="I3" s="6" t="s">
        <v>239</v>
      </c>
      <c r="J3" s="4" t="s">
        <v>240</v>
      </c>
      <c r="K3" s="6" t="s">
        <v>241</v>
      </c>
      <c r="L3" s="6" t="s">
        <v>242</v>
      </c>
      <c r="M3" s="4" t="s">
        <v>243</v>
      </c>
      <c r="N3" s="6" t="s">
        <v>161</v>
      </c>
      <c r="O3" s="6" t="s">
        <v>162</v>
      </c>
      <c r="P3" s="4" t="s">
        <v>163</v>
      </c>
    </row>
    <row r="4">
      <c r="A4" t="s">
        <v>46</v>
      </c>
      <c r="B4" t="s">
        <v>47</v>
      </c>
      <c r="C4" s="520" t="n">
        <v>69</v>
      </c>
      <c r="D4" s="524" t="n">
        <v>0.53</v>
      </c>
      <c r="E4" s="526" t="n">
        <v>69</v>
      </c>
      <c r="F4" s="530" t="n">
        <v>0.56</v>
      </c>
      <c r="G4" t="s">
        <v>52</v>
      </c>
      <c r="H4" s="532" t="n">
        <v>71</v>
      </c>
      <c r="I4" s="536" t="n">
        <v>0.48</v>
      </c>
      <c r="J4" t="s">
        <v>52</v>
      </c>
      <c r="K4" s="538" t="n">
        <v>45</v>
      </c>
      <c r="L4" s="542" t="n">
        <v>0.64</v>
      </c>
      <c r="M4" t="s">
        <v>48</v>
      </c>
      <c r="N4" s="544" t="n">
        <v>76</v>
      </c>
      <c r="O4" s="548" t="n">
        <v>0.75</v>
      </c>
      <c r="P4" t="s">
        <v>48</v>
      </c>
    </row>
    <row r="5">
      <c r="A5" t="s">
        <v>46</v>
      </c>
      <c r="B5" t="s">
        <v>51</v>
      </c>
      <c r="C5" s="520" t="n">
        <v>11</v>
      </c>
      <c r="D5" s="524" t="n">
        <v>0.15</v>
      </c>
      <c r="E5" s="526" t="n">
        <v>10</v>
      </c>
      <c r="F5" s="530" t="n">
        <v>0.14</v>
      </c>
      <c r="G5" t="s">
        <v>52</v>
      </c>
      <c r="H5" s="532" t="n">
        <v>11</v>
      </c>
      <c r="I5" s="536" t="n">
        <v>0.15</v>
      </c>
      <c r="J5" t="s">
        <v>52</v>
      </c>
      <c r="K5" s="538" t="n">
        <v>8</v>
      </c>
      <c r="L5" s="542" t="n">
        <v>0.16</v>
      </c>
      <c r="M5" t="s">
        <v>48</v>
      </c>
      <c r="N5" s="544" t="n">
        <v>18</v>
      </c>
      <c r="O5" s="548" t="n">
        <v>0.28</v>
      </c>
      <c r="P5" t="s">
        <v>48</v>
      </c>
    </row>
    <row r="6">
      <c r="A6" t="s">
        <v>46</v>
      </c>
      <c r="B6" t="s">
        <v>53</v>
      </c>
      <c r="C6" s="520" t="n">
        <v>254</v>
      </c>
      <c r="D6" s="524" t="n">
        <v>0.95</v>
      </c>
      <c r="E6" s="526" t="n">
        <v>261</v>
      </c>
      <c r="F6" s="530" t="n">
        <v>0.96</v>
      </c>
      <c r="G6" t="s">
        <v>52</v>
      </c>
      <c r="H6" s="532" t="n">
        <v>251</v>
      </c>
      <c r="I6" s="536" t="n">
        <v>0.94</v>
      </c>
      <c r="J6" t="s">
        <v>52</v>
      </c>
      <c r="K6" s="538" t="n">
        <v>228</v>
      </c>
      <c r="L6" s="542" t="n">
        <v>0.84</v>
      </c>
      <c r="M6" t="s">
        <v>48</v>
      </c>
      <c r="N6" s="544" t="n">
        <v>212</v>
      </c>
      <c r="O6" s="548" t="n">
        <v>1</v>
      </c>
      <c r="P6" t="s">
        <v>48</v>
      </c>
    </row>
    <row r="7">
      <c r="A7" t="s">
        <v>46</v>
      </c>
      <c r="B7" t="s">
        <v>58</v>
      </c>
      <c r="C7" s="520" t="n">
        <v>334</v>
      </c>
      <c r="D7" s="524" t="n">
        <v>0.98</v>
      </c>
      <c r="E7" s="526" t="n">
        <v>340</v>
      </c>
      <c r="F7" s="530" t="n">
        <v>0.99</v>
      </c>
      <c r="G7" t="s">
        <v>52</v>
      </c>
      <c r="H7" s="532" t="n">
        <v>332</v>
      </c>
      <c r="I7" s="536" t="n">
        <v>0.97</v>
      </c>
      <c r="J7" t="s">
        <v>52</v>
      </c>
      <c r="K7" s="538" t="n">
        <v>281</v>
      </c>
      <c r="L7" s="542" t="n">
        <v>0.97</v>
      </c>
      <c r="M7" t="s">
        <v>48</v>
      </c>
      <c r="N7" s="544" t="n">
        <v>305</v>
      </c>
      <c r="O7" s="548" t="n">
        <v>1</v>
      </c>
      <c r="P7" t="s">
        <v>48</v>
      </c>
    </row>
    <row r="8">
      <c r="A8" t="s">
        <v>59</v>
      </c>
      <c r="B8" t="s">
        <v>58</v>
      </c>
      <c r="C8" s="520" t="n">
        <v>28</v>
      </c>
      <c r="D8" s="524" t="n">
        <v>0.34</v>
      </c>
      <c r="E8" s="526" t="n">
        <v>27</v>
      </c>
      <c r="F8" s="530" t="n">
        <v>0.34</v>
      </c>
      <c r="G8" t="s">
        <v>52</v>
      </c>
      <c r="H8" s="532" t="n">
        <v>28</v>
      </c>
      <c r="I8" s="536" t="n">
        <v>0.32</v>
      </c>
      <c r="J8" t="s">
        <v>52</v>
      </c>
      <c r="K8" s="538" t="n">
        <v>65</v>
      </c>
      <c r="L8" s="542" t="n">
        <v>0.55</v>
      </c>
      <c r="M8" t="s">
        <v>48</v>
      </c>
      <c r="N8" s="544" t="n">
        <v>10</v>
      </c>
      <c r="O8" s="548" t="n">
        <v>0.29</v>
      </c>
      <c r="P8" t="s">
        <v>48</v>
      </c>
    </row>
    <row r="9">
      <c r="A9" t="s">
        <v>61</v>
      </c>
      <c r="B9" t="s">
        <v>62</v>
      </c>
      <c r="C9" s="520" t="n">
        <v>88</v>
      </c>
      <c r="D9" s="524" t="n">
        <v>0.22</v>
      </c>
      <c r="E9" s="526" t="n">
        <v>83</v>
      </c>
      <c r="F9" s="530" t="n">
        <v>0.21</v>
      </c>
      <c r="G9" t="s">
        <v>52</v>
      </c>
      <c r="H9" s="532" t="n">
        <v>87</v>
      </c>
      <c r="I9" s="536" t="n">
        <v>0.23</v>
      </c>
      <c r="J9" t="s">
        <v>52</v>
      </c>
      <c r="K9" s="538" t="n">
        <v>102</v>
      </c>
      <c r="L9" s="542" t="n">
        <v>0.27</v>
      </c>
      <c r="M9" t="s">
        <v>48</v>
      </c>
      <c r="N9" s="544" t="n">
        <v>236</v>
      </c>
      <c r="O9" s="548" t="n">
        <v>0.46</v>
      </c>
      <c r="P9" t="s">
        <v>48</v>
      </c>
    </row>
    <row r="10">
      <c r="A10" t="s">
        <v>61</v>
      </c>
      <c r="B10" t="s">
        <v>63</v>
      </c>
      <c r="C10" s="520" t="n">
        <v>64</v>
      </c>
      <c r="D10" s="524" t="n">
        <v>0.19</v>
      </c>
      <c r="E10" s="526" t="n">
        <v>51</v>
      </c>
      <c r="F10" s="530" t="n">
        <v>0.17</v>
      </c>
      <c r="G10" t="s">
        <v>52</v>
      </c>
      <c r="H10" s="532" t="n">
        <v>78</v>
      </c>
      <c r="I10" s="536" t="n">
        <v>0.22</v>
      </c>
      <c r="J10" t="s">
        <v>52</v>
      </c>
      <c r="K10" s="538" t="n">
        <v>69</v>
      </c>
      <c r="L10" s="542" t="n">
        <v>0.21</v>
      </c>
      <c r="M10" t="s">
        <v>48</v>
      </c>
      <c r="N10" s="544" t="n">
        <v>16</v>
      </c>
      <c r="O10" s="548" t="n">
        <v>0.09</v>
      </c>
      <c r="P10" t="s">
        <v>48</v>
      </c>
    </row>
    <row r="11">
      <c r="A11" t="s">
        <v>61</v>
      </c>
      <c r="B11" t="s">
        <v>58</v>
      </c>
      <c r="C11" s="520" t="n">
        <v>152</v>
      </c>
      <c r="D11" s="524" t="n">
        <v>0.38</v>
      </c>
      <c r="E11" s="526" t="n">
        <v>134</v>
      </c>
      <c r="F11" s="530" t="n">
        <v>0.35</v>
      </c>
      <c r="G11" t="s">
        <v>52</v>
      </c>
      <c r="H11" s="532" t="n">
        <v>165</v>
      </c>
      <c r="I11" s="536" t="n">
        <v>0.4</v>
      </c>
      <c r="J11" t="s">
        <v>52</v>
      </c>
      <c r="K11" s="538" t="n">
        <v>171</v>
      </c>
      <c r="L11" s="542" t="n">
        <v>0.42</v>
      </c>
      <c r="M11" t="s">
        <v>48</v>
      </c>
      <c r="N11" s="544" t="n">
        <v>252</v>
      </c>
      <c r="O11" s="548" t="n">
        <v>0.46</v>
      </c>
      <c r="P11" t="s">
        <v>48</v>
      </c>
    </row>
    <row r="12">
      <c r="A12" t="s">
        <v>66</v>
      </c>
      <c r="B12" t="s">
        <v>67</v>
      </c>
      <c r="C12" s="520" t="n">
        <v>136</v>
      </c>
      <c r="D12" s="524" t="n">
        <v>0.98</v>
      </c>
      <c r="E12" s="526" t="n">
        <v>150</v>
      </c>
      <c r="F12" s="530" t="n">
        <v>0.99</v>
      </c>
      <c r="G12" t="s">
        <v>76</v>
      </c>
      <c r="H12" s="532" t="n">
        <v>123</v>
      </c>
      <c r="I12" s="536" t="n">
        <v>0.97</v>
      </c>
      <c r="J12" t="s">
        <v>70</v>
      </c>
      <c r="K12" s="538" t="n">
        <v>140</v>
      </c>
      <c r="L12" s="542" t="n">
        <v>1</v>
      </c>
      <c r="M12" t="s">
        <v>48</v>
      </c>
      <c r="N12" s="544" t="n">
        <v>115</v>
      </c>
      <c r="O12" s="548" t="n">
        <v>1</v>
      </c>
      <c r="P12" t="s">
        <v>48</v>
      </c>
    </row>
    <row r="13">
      <c r="A13" t="s">
        <v>66</v>
      </c>
      <c r="B13" t="s">
        <v>68</v>
      </c>
      <c r="C13" s="520" t="n">
        <v>14</v>
      </c>
      <c r="D13" s="524" t="n">
        <v>0.19</v>
      </c>
      <c r="E13" s="526" t="n">
        <v>11</v>
      </c>
      <c r="F13" s="530" t="n">
        <v>0.17</v>
      </c>
      <c r="G13" t="s">
        <v>244</v>
      </c>
      <c r="H13" s="532" t="n">
        <v>18</v>
      </c>
      <c r="I13" s="536" t="n">
        <v>0.22</v>
      </c>
      <c r="J13" t="s">
        <v>244</v>
      </c>
      <c r="K13" s="538" t="n">
        <v>7</v>
      </c>
      <c r="L13" s="542" t="n">
        <v>0.16</v>
      </c>
      <c r="M13" t="s">
        <v>168</v>
      </c>
      <c r="N13" s="544" t="n">
        <v>2</v>
      </c>
      <c r="O13" s="548" t="n">
        <v>0.02</v>
      </c>
      <c r="P13" t="s">
        <v>245</v>
      </c>
    </row>
    <row r="14">
      <c r="A14" t="s">
        <v>66</v>
      </c>
      <c r="B14" t="s">
        <v>71</v>
      </c>
      <c r="C14" s="520" t="n">
        <v>533</v>
      </c>
      <c r="D14" s="524" t="n">
        <v>1</v>
      </c>
      <c r="E14" s="526" t="n">
        <v>528</v>
      </c>
      <c r="F14" s="530" t="n">
        <v>1</v>
      </c>
      <c r="G14" t="s">
        <v>244</v>
      </c>
      <c r="H14" s="532" t="n">
        <v>539</v>
      </c>
      <c r="I14" s="536" t="n">
        <v>1</v>
      </c>
      <c r="J14" t="s">
        <v>244</v>
      </c>
      <c r="K14" s="538" t="n">
        <v>536</v>
      </c>
      <c r="L14" s="542" t="n">
        <v>1</v>
      </c>
      <c r="M14" t="s">
        <v>171</v>
      </c>
      <c r="N14" s="544" t="n">
        <v>483</v>
      </c>
      <c r="O14" s="548" t="n">
        <v>1</v>
      </c>
      <c r="P14" t="s">
        <v>246</v>
      </c>
    </row>
    <row r="15">
      <c r="A15" t="s">
        <v>66</v>
      </c>
      <c r="B15" t="s">
        <v>58</v>
      </c>
      <c r="C15" s="520" t="n">
        <v>683</v>
      </c>
      <c r="D15" s="524" t="n">
        <v>1</v>
      </c>
      <c r="E15" s="526" t="n">
        <v>688</v>
      </c>
      <c r="F15" s="530" t="n">
        <v>1</v>
      </c>
      <c r="G15" t="s">
        <v>244</v>
      </c>
      <c r="H15" s="532" t="n">
        <v>681</v>
      </c>
      <c r="I15" s="536" t="n">
        <v>1</v>
      </c>
      <c r="J15" t="s">
        <v>244</v>
      </c>
      <c r="K15" s="538" t="n">
        <v>683</v>
      </c>
      <c r="L15" s="542" t="n">
        <v>1</v>
      </c>
      <c r="M15" t="s">
        <v>171</v>
      </c>
      <c r="N15" s="544" t="n">
        <v>600</v>
      </c>
      <c r="O15" s="548" t="n">
        <v>1</v>
      </c>
      <c r="P15" t="s">
        <v>246</v>
      </c>
    </row>
    <row r="16">
      <c r="A16" t="s">
        <v>72</v>
      </c>
      <c r="B16" t="s">
        <v>73</v>
      </c>
      <c r="C16" s="520" t="n">
        <v>15</v>
      </c>
      <c r="D16" s="524" t="n">
        <v>0.13</v>
      </c>
      <c r="E16" s="526" t="n">
        <v>12</v>
      </c>
      <c r="F16" s="530" t="n">
        <v>0.11</v>
      </c>
      <c r="G16" t="s">
        <v>244</v>
      </c>
      <c r="H16" s="532" t="n">
        <v>18</v>
      </c>
      <c r="I16" s="536" t="n">
        <v>0.14</v>
      </c>
      <c r="J16" t="s">
        <v>244</v>
      </c>
      <c r="K16" s="538" t="n">
        <v>20</v>
      </c>
      <c r="L16" s="542" t="n">
        <v>0.24</v>
      </c>
      <c r="M16" t="s">
        <v>168</v>
      </c>
      <c r="N16" s="544" t="n">
        <v>6</v>
      </c>
      <c r="O16" s="548" t="n">
        <v>0.02</v>
      </c>
      <c r="P16" t="s">
        <v>245</v>
      </c>
    </row>
    <row r="17">
      <c r="A17" t="s">
        <v>72</v>
      </c>
      <c r="B17" t="s">
        <v>77</v>
      </c>
      <c r="C17" s="520" t="n">
        <v>16</v>
      </c>
      <c r="D17" s="524" t="n">
        <v>0.27</v>
      </c>
      <c r="E17" s="526" t="n">
        <v>16</v>
      </c>
      <c r="F17" s="530" t="n">
        <v>0.27</v>
      </c>
      <c r="G17" t="s">
        <v>52</v>
      </c>
      <c r="H17" s="532" t="n">
        <v>16</v>
      </c>
      <c r="I17" s="536" t="n">
        <v>0.28</v>
      </c>
      <c r="J17" t="s">
        <v>52</v>
      </c>
      <c r="K17" s="538" t="n">
        <v>8</v>
      </c>
      <c r="L17" s="542" t="n">
        <v>0.14</v>
      </c>
      <c r="M17" t="s">
        <v>48</v>
      </c>
      <c r="N17" s="544" t="n">
        <v>25</v>
      </c>
      <c r="O17" s="548" t="n">
        <v>0.34</v>
      </c>
      <c r="P17" t="s">
        <v>48</v>
      </c>
    </row>
    <row r="18">
      <c r="A18" t="s">
        <v>72</v>
      </c>
      <c r="B18" t="s">
        <v>78</v>
      </c>
      <c r="C18" s="520" t="n">
        <v>100</v>
      </c>
      <c r="D18" s="524" t="n">
        <v>0.83</v>
      </c>
      <c r="E18" s="526" t="n">
        <v>111</v>
      </c>
      <c r="F18" s="530" t="n">
        <v>0.84</v>
      </c>
      <c r="G18" t="s">
        <v>76</v>
      </c>
      <c r="H18" s="532" t="n">
        <v>87</v>
      </c>
      <c r="I18" s="536" t="n">
        <v>0.8</v>
      </c>
      <c r="J18" t="s">
        <v>70</v>
      </c>
      <c r="K18" s="538" t="n">
        <v>135</v>
      </c>
      <c r="L18" s="542" t="n">
        <v>0.96</v>
      </c>
      <c r="M18" t="s">
        <v>48</v>
      </c>
      <c r="N18" s="544" t="n">
        <v>91</v>
      </c>
      <c r="O18" s="548" t="n">
        <v>0.97</v>
      </c>
      <c r="P18" t="s">
        <v>48</v>
      </c>
    </row>
    <row r="19">
      <c r="A19" t="s">
        <v>72</v>
      </c>
      <c r="B19" t="s">
        <v>79</v>
      </c>
      <c r="C19" s="520" t="n">
        <v>9</v>
      </c>
      <c r="D19" s="524" t="n">
        <v>0.1</v>
      </c>
      <c r="E19" s="526" t="n">
        <v>5</v>
      </c>
      <c r="F19" s="530" t="n">
        <v>0.08</v>
      </c>
      <c r="G19" t="s">
        <v>244</v>
      </c>
      <c r="H19" s="532" t="n">
        <v>14</v>
      </c>
      <c r="I19" s="536" t="n">
        <v>0.12</v>
      </c>
      <c r="J19" t="s">
        <v>244</v>
      </c>
      <c r="K19" s="538" t="n">
        <v>5</v>
      </c>
      <c r="L19" s="542" t="n">
        <v>0.06</v>
      </c>
      <c r="M19" t="s">
        <v>168</v>
      </c>
      <c r="N19" s="544" t="n">
        <v>0</v>
      </c>
      <c r="O19" s="548" t="n">
        <v>0</v>
      </c>
      <c r="P19" t="s">
        <v>245</v>
      </c>
    </row>
    <row r="20">
      <c r="A20" t="s">
        <v>72</v>
      </c>
      <c r="B20" t="s">
        <v>80</v>
      </c>
      <c r="C20" s="520" t="n">
        <v>58</v>
      </c>
      <c r="D20" s="524" t="n">
        <v>0.45</v>
      </c>
      <c r="E20" s="526" t="n">
        <v>59</v>
      </c>
      <c r="F20" s="530" t="n">
        <v>0.45</v>
      </c>
      <c r="G20" t="s">
        <v>52</v>
      </c>
      <c r="H20" s="532" t="n">
        <v>55</v>
      </c>
      <c r="I20" s="536" t="n">
        <v>0.45</v>
      </c>
      <c r="J20" t="s">
        <v>52</v>
      </c>
      <c r="K20" s="538" t="n">
        <v>47</v>
      </c>
      <c r="L20" s="542" t="n">
        <v>0.43</v>
      </c>
      <c r="M20" t="s">
        <v>48</v>
      </c>
      <c r="N20" s="544" t="n">
        <v>120</v>
      </c>
      <c r="O20" s="548" t="n">
        <v>0.5</v>
      </c>
      <c r="P20" t="s">
        <v>48</v>
      </c>
    </row>
    <row r="21">
      <c r="A21" t="s">
        <v>72</v>
      </c>
      <c r="B21" t="s">
        <v>81</v>
      </c>
      <c r="C21" s="520" t="n">
        <v>12</v>
      </c>
      <c r="D21" s="524" t="n">
        <v>0.07</v>
      </c>
      <c r="E21" s="526" t="n">
        <v>13</v>
      </c>
      <c r="F21" s="530" t="n">
        <v>0.08</v>
      </c>
      <c r="G21" t="s">
        <v>52</v>
      </c>
      <c r="H21" s="532" t="n">
        <v>10</v>
      </c>
      <c r="I21" s="536" t="n">
        <v>0.06</v>
      </c>
      <c r="J21" t="s">
        <v>52</v>
      </c>
      <c r="K21" s="538" t="n">
        <v>4</v>
      </c>
      <c r="L21" s="542" t="n">
        <v>0.13</v>
      </c>
      <c r="M21" t="s">
        <v>48</v>
      </c>
      <c r="N21" s="544" t="n">
        <v>7</v>
      </c>
      <c r="O21" s="548" t="n">
        <v>0.07</v>
      </c>
      <c r="P21" t="s">
        <v>48</v>
      </c>
    </row>
    <row r="22">
      <c r="A22" t="s">
        <v>72</v>
      </c>
      <c r="B22" t="s">
        <v>84</v>
      </c>
      <c r="C22" s="520" t="n">
        <v>34</v>
      </c>
      <c r="D22" s="524" t="n">
        <v>0.45</v>
      </c>
      <c r="E22" s="526" t="n">
        <v>34</v>
      </c>
      <c r="F22" s="530" t="n">
        <v>0.46</v>
      </c>
      <c r="G22" t="s">
        <v>52</v>
      </c>
      <c r="H22" s="532" t="n">
        <v>34</v>
      </c>
      <c r="I22" s="536" t="n">
        <v>0.45</v>
      </c>
      <c r="J22" t="s">
        <v>52</v>
      </c>
      <c r="K22" s="538" t="n">
        <v>21</v>
      </c>
      <c r="L22" s="542" t="n">
        <v>0.31</v>
      </c>
      <c r="M22" t="s">
        <v>48</v>
      </c>
      <c r="N22" s="544" t="n">
        <v>26</v>
      </c>
      <c r="O22" s="548" t="n">
        <v>0.28</v>
      </c>
      <c r="P22" t="s">
        <v>48</v>
      </c>
    </row>
    <row r="23">
      <c r="A23" s="5" t="s">
        <v>72</v>
      </c>
      <c r="B23" s="5" t="s">
        <v>58</v>
      </c>
      <c r="C23" s="521" t="n">
        <v>243</v>
      </c>
      <c r="D23" s="525" t="n">
        <v>0.97</v>
      </c>
      <c r="E23" s="527" t="n">
        <v>250</v>
      </c>
      <c r="F23" s="531" t="n">
        <v>0.98</v>
      </c>
      <c r="G23" s="5" t="s">
        <v>52</v>
      </c>
      <c r="H23" s="533" t="n">
        <v>234</v>
      </c>
      <c r="I23" s="537" t="n">
        <v>0.95</v>
      </c>
      <c r="J23" s="5" t="s">
        <v>52</v>
      </c>
      <c r="K23" s="539" t="n">
        <v>240</v>
      </c>
      <c r="L23" s="543" t="n">
        <v>1</v>
      </c>
      <c r="M23" s="5" t="s">
        <v>48</v>
      </c>
      <c r="N23" s="545" t="n">
        <v>274</v>
      </c>
      <c r="O23" s="549" t="n">
        <v>0.97</v>
      </c>
      <c r="P23" s="5" t="s">
        <v>48</v>
      </c>
    </row>
    <row r="24">
      <c r="A24" s="37" t="s">
        <v>247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>
      <c r="A25" s="37" t="s">
        <v>248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P1"/>
  </mergeCells>
  <pageMargins left="0.7" right="0.7" top="0.75" bottom="0.75" header="0.3" footer="0.3"/>
  <pageSetup paperSize="9" orientation="portrait" horizontalDpi="300" verticalDpi="300"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32.71" hidden="0" customWidth="1"/>
    <col min="5" max="5" width="25.71" hidden="0" customWidth="1"/>
    <col min="6" max="6" width="34.71" hidden="0" customWidth="1"/>
    <col min="7" max="7" width="27.71" hidden="0" customWidth="1"/>
    <col min="8" max="8" width="38.71" hidden="0" customWidth="1"/>
    <col min="9" max="9" width="31.71" hidden="0" customWidth="1"/>
    <col min="10" max="10" width="30.71" hidden="0" customWidth="1"/>
    <col min="11" max="11" width="23.71" hidden="0" customWidth="1"/>
  </cols>
  <sheetData>
    <row r="1">
      <c r="A1" s="3" t="s">
        <v>18</v>
      </c>
    </row>
    <row r="3">
      <c r="A3" s="4" t="s">
        <v>30</v>
      </c>
      <c r="B3" s="4" t="s">
        <v>31</v>
      </c>
      <c r="C3" s="6" t="s">
        <v>32</v>
      </c>
      <c r="D3" s="6" t="s">
        <v>235</v>
      </c>
      <c r="E3" s="4" t="s">
        <v>237</v>
      </c>
      <c r="F3" s="6" t="s">
        <v>238</v>
      </c>
      <c r="G3" s="4" t="s">
        <v>240</v>
      </c>
      <c r="H3" s="6" t="s">
        <v>241</v>
      </c>
      <c r="I3" s="4" t="s">
        <v>243</v>
      </c>
      <c r="J3" s="6" t="s">
        <v>161</v>
      </c>
      <c r="K3" s="4" t="s">
        <v>163</v>
      </c>
    </row>
    <row r="4">
      <c r="A4" t="s">
        <v>46</v>
      </c>
      <c r="B4" t="s">
        <v>47</v>
      </c>
      <c r="C4" s="550" t="n">
        <v>132</v>
      </c>
      <c r="D4" s="552" t="n">
        <v>124</v>
      </c>
      <c r="E4" t="s">
        <v>60</v>
      </c>
      <c r="F4" s="554" t="n">
        <v>148</v>
      </c>
      <c r="G4" t="s">
        <v>60</v>
      </c>
      <c r="H4" s="556" t="n">
        <v>70</v>
      </c>
      <c r="I4" t="s">
        <v>249</v>
      </c>
      <c r="J4" s="558" t="n">
        <v>101</v>
      </c>
      <c r="K4" t="s">
        <v>48</v>
      </c>
    </row>
    <row r="5">
      <c r="A5" t="s">
        <v>46</v>
      </c>
      <c r="B5" t="s">
        <v>51</v>
      </c>
      <c r="C5" s="550" t="n">
        <v>72</v>
      </c>
      <c r="D5" s="552" t="n">
        <v>74</v>
      </c>
      <c r="E5" t="s">
        <v>52</v>
      </c>
      <c r="F5" s="554" t="n">
        <v>73</v>
      </c>
      <c r="G5" t="s">
        <v>52</v>
      </c>
      <c r="H5" s="556"/>
      <c r="I5" t="s">
        <v>92</v>
      </c>
      <c r="J5" s="558"/>
      <c r="K5" t="s">
        <v>92</v>
      </c>
    </row>
    <row r="6">
      <c r="A6" t="s">
        <v>46</v>
      </c>
      <c r="B6" t="s">
        <v>53</v>
      </c>
      <c r="C6" s="550" t="n">
        <v>268</v>
      </c>
      <c r="D6" s="552" t="n">
        <v>271</v>
      </c>
      <c r="E6" t="s">
        <v>52</v>
      </c>
      <c r="F6" s="554" t="n">
        <v>266</v>
      </c>
      <c r="G6" t="s">
        <v>52</v>
      </c>
      <c r="H6" s="556" t="n">
        <v>271</v>
      </c>
      <c r="I6" t="s">
        <v>48</v>
      </c>
      <c r="J6" s="558" t="n">
        <v>212</v>
      </c>
      <c r="K6" t="s">
        <v>48</v>
      </c>
    </row>
    <row r="7">
      <c r="A7" t="s">
        <v>46</v>
      </c>
      <c r="B7" t="s">
        <v>58</v>
      </c>
      <c r="C7" s="550" t="n">
        <v>341</v>
      </c>
      <c r="D7" s="552" t="n">
        <v>343</v>
      </c>
      <c r="E7" t="s">
        <v>52</v>
      </c>
      <c r="F7" s="554" t="n">
        <v>342</v>
      </c>
      <c r="G7" t="s">
        <v>52</v>
      </c>
      <c r="H7" s="556" t="n">
        <v>291</v>
      </c>
      <c r="I7" t="s">
        <v>48</v>
      </c>
      <c r="J7" s="558" t="n">
        <v>305</v>
      </c>
      <c r="K7" t="s">
        <v>48</v>
      </c>
    </row>
    <row r="8">
      <c r="A8" t="s">
        <v>59</v>
      </c>
      <c r="B8" t="s">
        <v>58</v>
      </c>
      <c r="C8" s="550" t="n">
        <v>83</v>
      </c>
      <c r="D8" s="552" t="n">
        <v>79</v>
      </c>
      <c r="E8" t="s">
        <v>52</v>
      </c>
      <c r="F8" s="554" t="n">
        <v>86</v>
      </c>
      <c r="G8" t="s">
        <v>52</v>
      </c>
      <c r="H8" s="556" t="n">
        <v>119</v>
      </c>
      <c r="I8" t="s">
        <v>48</v>
      </c>
      <c r="J8" s="558"/>
      <c r="K8" t="s">
        <v>92</v>
      </c>
    </row>
    <row r="9">
      <c r="A9" t="s">
        <v>61</v>
      </c>
      <c r="B9" t="s">
        <v>62</v>
      </c>
      <c r="C9" s="550" t="n">
        <v>391</v>
      </c>
      <c r="D9" s="552" t="n">
        <v>400</v>
      </c>
      <c r="E9" t="s">
        <v>52</v>
      </c>
      <c r="F9" s="554" t="n">
        <v>377</v>
      </c>
      <c r="G9" t="s">
        <v>52</v>
      </c>
      <c r="H9" s="556"/>
      <c r="I9" t="s">
        <v>92</v>
      </c>
      <c r="J9" s="558"/>
      <c r="K9" t="s">
        <v>92</v>
      </c>
    </row>
    <row r="10">
      <c r="A10" t="s">
        <v>61</v>
      </c>
      <c r="B10" t="s">
        <v>63</v>
      </c>
      <c r="C10" s="550" t="n">
        <v>334</v>
      </c>
      <c r="D10" s="552" t="n">
        <v>305</v>
      </c>
      <c r="E10" t="s">
        <v>170</v>
      </c>
      <c r="F10" s="554" t="n">
        <v>358</v>
      </c>
      <c r="G10" t="s">
        <v>170</v>
      </c>
      <c r="H10" s="556"/>
      <c r="I10" t="s">
        <v>178</v>
      </c>
      <c r="J10" s="558"/>
      <c r="K10" t="s">
        <v>178</v>
      </c>
    </row>
    <row r="11">
      <c r="A11" t="s">
        <v>61</v>
      </c>
      <c r="B11" t="s">
        <v>58</v>
      </c>
      <c r="C11" s="550" t="n">
        <v>402</v>
      </c>
      <c r="D11" s="552" t="n">
        <v>387</v>
      </c>
      <c r="E11" t="s">
        <v>52</v>
      </c>
      <c r="F11" s="554" t="n">
        <v>410</v>
      </c>
      <c r="G11" t="s">
        <v>52</v>
      </c>
      <c r="H11" s="556"/>
      <c r="I11" t="s">
        <v>92</v>
      </c>
      <c r="J11" s="558"/>
      <c r="K11" t="s">
        <v>92</v>
      </c>
    </row>
    <row r="12">
      <c r="A12" t="s">
        <v>66</v>
      </c>
      <c r="B12" t="s">
        <v>67</v>
      </c>
      <c r="C12" s="550" t="n">
        <v>139</v>
      </c>
      <c r="D12" s="552" t="n">
        <v>151</v>
      </c>
      <c r="E12" t="s">
        <v>76</v>
      </c>
      <c r="F12" s="554" t="n">
        <v>127</v>
      </c>
      <c r="G12" t="s">
        <v>70</v>
      </c>
      <c r="H12" s="556" t="n">
        <v>140</v>
      </c>
      <c r="I12" t="s">
        <v>48</v>
      </c>
      <c r="J12" s="558" t="n">
        <v>115</v>
      </c>
      <c r="K12" t="s">
        <v>48</v>
      </c>
    </row>
    <row r="13">
      <c r="A13" t="s">
        <v>66</v>
      </c>
      <c r="B13" t="s">
        <v>68</v>
      </c>
      <c r="C13" s="550" t="n">
        <v>72</v>
      </c>
      <c r="D13" s="552" t="n">
        <v>62</v>
      </c>
      <c r="E13" t="s">
        <v>170</v>
      </c>
      <c r="F13" s="554" t="n">
        <v>81</v>
      </c>
      <c r="G13" t="s">
        <v>170</v>
      </c>
      <c r="H13" s="556"/>
      <c r="I13" t="s">
        <v>178</v>
      </c>
      <c r="J13" s="558"/>
      <c r="K13" t="s">
        <v>178</v>
      </c>
    </row>
    <row r="14">
      <c r="A14" t="s">
        <v>66</v>
      </c>
      <c r="B14" t="s">
        <v>71</v>
      </c>
      <c r="C14" s="550" t="n">
        <v>534</v>
      </c>
      <c r="D14" s="552" t="n">
        <v>530</v>
      </c>
      <c r="E14" t="s">
        <v>244</v>
      </c>
      <c r="F14" s="554" t="n">
        <v>539</v>
      </c>
      <c r="G14" t="s">
        <v>244</v>
      </c>
      <c r="H14" s="556" t="n">
        <v>536</v>
      </c>
      <c r="I14" t="s">
        <v>171</v>
      </c>
      <c r="J14" s="558" t="n">
        <v>483</v>
      </c>
      <c r="K14" t="s">
        <v>246</v>
      </c>
    </row>
    <row r="15">
      <c r="A15" t="s">
        <v>66</v>
      </c>
      <c r="B15" t="s">
        <v>58</v>
      </c>
      <c r="C15" s="550" t="n">
        <v>683</v>
      </c>
      <c r="D15" s="552" t="n">
        <v>688</v>
      </c>
      <c r="E15" t="s">
        <v>244</v>
      </c>
      <c r="F15" s="554" t="n">
        <v>681</v>
      </c>
      <c r="G15" t="s">
        <v>244</v>
      </c>
      <c r="H15" s="556" t="n">
        <v>683</v>
      </c>
      <c r="I15" t="s">
        <v>171</v>
      </c>
      <c r="J15" s="558" t="n">
        <v>600</v>
      </c>
      <c r="K15" t="s">
        <v>246</v>
      </c>
    </row>
    <row r="16">
      <c r="A16" t="s">
        <v>72</v>
      </c>
      <c r="B16" t="s">
        <v>73</v>
      </c>
      <c r="C16" s="550" t="n">
        <v>116</v>
      </c>
      <c r="D16" s="552" t="n">
        <v>109</v>
      </c>
      <c r="E16" t="s">
        <v>170</v>
      </c>
      <c r="F16" s="554" t="n">
        <v>125</v>
      </c>
      <c r="G16" t="s">
        <v>170</v>
      </c>
      <c r="H16" s="556"/>
      <c r="I16" t="s">
        <v>178</v>
      </c>
      <c r="J16" s="558"/>
      <c r="K16" t="s">
        <v>178</v>
      </c>
    </row>
    <row r="17">
      <c r="A17" t="s">
        <v>72</v>
      </c>
      <c r="B17" t="s">
        <v>77</v>
      </c>
      <c r="C17" s="550" t="n">
        <v>58</v>
      </c>
      <c r="D17" s="552" t="n">
        <v>58</v>
      </c>
      <c r="E17" t="s">
        <v>170</v>
      </c>
      <c r="F17" s="554" t="n">
        <v>57</v>
      </c>
      <c r="G17" t="s">
        <v>170</v>
      </c>
      <c r="H17" s="556"/>
      <c r="I17" t="s">
        <v>178</v>
      </c>
      <c r="J17" s="558"/>
      <c r="K17" t="s">
        <v>178</v>
      </c>
    </row>
    <row r="18">
      <c r="A18" t="s">
        <v>72</v>
      </c>
      <c r="B18" t="s">
        <v>78</v>
      </c>
      <c r="C18" s="550" t="n">
        <v>121</v>
      </c>
      <c r="D18" s="552" t="n">
        <v>133</v>
      </c>
      <c r="E18" t="s">
        <v>76</v>
      </c>
      <c r="F18" s="554" t="n">
        <v>109</v>
      </c>
      <c r="G18" t="s">
        <v>70</v>
      </c>
      <c r="H18" s="556" t="n">
        <v>141</v>
      </c>
      <c r="I18" t="s">
        <v>48</v>
      </c>
      <c r="J18" s="558" t="n">
        <v>94</v>
      </c>
      <c r="K18" t="s">
        <v>48</v>
      </c>
    </row>
    <row r="19">
      <c r="A19" t="s">
        <v>72</v>
      </c>
      <c r="B19" t="s">
        <v>79</v>
      </c>
      <c r="C19" s="550" t="n">
        <v>92</v>
      </c>
      <c r="D19" s="552" t="n">
        <v>59</v>
      </c>
      <c r="E19" t="s">
        <v>74</v>
      </c>
      <c r="F19" s="554" t="n">
        <v>114</v>
      </c>
      <c r="G19" t="s">
        <v>70</v>
      </c>
      <c r="H19" s="556"/>
      <c r="I19" t="s">
        <v>92</v>
      </c>
      <c r="J19" s="558"/>
      <c r="K19" t="s">
        <v>52</v>
      </c>
    </row>
    <row r="20">
      <c r="A20" t="s">
        <v>72</v>
      </c>
      <c r="B20" t="s">
        <v>80</v>
      </c>
      <c r="C20" s="550" t="n">
        <v>129</v>
      </c>
      <c r="D20" s="552" t="n">
        <v>131</v>
      </c>
      <c r="E20" t="s">
        <v>170</v>
      </c>
      <c r="F20" s="554" t="n">
        <v>124</v>
      </c>
      <c r="G20" t="s">
        <v>244</v>
      </c>
      <c r="H20" s="556" t="n">
        <v>107</v>
      </c>
      <c r="I20" t="s">
        <v>168</v>
      </c>
      <c r="J20" s="558" t="n">
        <v>239</v>
      </c>
      <c r="K20" t="s">
        <v>250</v>
      </c>
    </row>
    <row r="21">
      <c r="A21" t="s">
        <v>72</v>
      </c>
      <c r="B21" t="s">
        <v>81</v>
      </c>
      <c r="C21" s="550" t="n">
        <v>164</v>
      </c>
      <c r="D21" s="552" t="n">
        <v>172</v>
      </c>
      <c r="E21" t="s">
        <v>48</v>
      </c>
      <c r="F21" s="554" t="n">
        <v>173</v>
      </c>
      <c r="G21" t="s">
        <v>48</v>
      </c>
      <c r="H21" s="556"/>
      <c r="I21" t="s">
        <v>92</v>
      </c>
      <c r="J21" s="558"/>
      <c r="K21" t="s">
        <v>92</v>
      </c>
    </row>
    <row r="22">
      <c r="A22" t="s">
        <v>72</v>
      </c>
      <c r="B22" t="s">
        <v>84</v>
      </c>
      <c r="C22" s="550" t="n">
        <v>76</v>
      </c>
      <c r="D22" s="552" t="n">
        <v>76</v>
      </c>
      <c r="E22" t="s">
        <v>52</v>
      </c>
      <c r="F22" s="554" t="n">
        <v>76</v>
      </c>
      <c r="G22" t="s">
        <v>52</v>
      </c>
      <c r="H22" s="556"/>
      <c r="I22" t="s">
        <v>92</v>
      </c>
      <c r="J22" s="558"/>
      <c r="K22" t="s">
        <v>92</v>
      </c>
    </row>
    <row r="23">
      <c r="A23" s="5" t="s">
        <v>72</v>
      </c>
      <c r="B23" s="5" t="s">
        <v>58</v>
      </c>
      <c r="C23" s="551" t="n">
        <v>251</v>
      </c>
      <c r="D23" s="553" t="n">
        <v>257</v>
      </c>
      <c r="E23" s="5" t="s">
        <v>52</v>
      </c>
      <c r="F23" s="555" t="n">
        <v>246</v>
      </c>
      <c r="G23" s="5" t="s">
        <v>52</v>
      </c>
      <c r="H23" s="557" t="n">
        <v>240</v>
      </c>
      <c r="I23" s="5" t="s">
        <v>48</v>
      </c>
      <c r="J23" s="559" t="n">
        <v>282</v>
      </c>
      <c r="K23" s="5" t="s">
        <v>48</v>
      </c>
    </row>
    <row r="24">
      <c r="A24" s="37" t="s">
        <v>251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>
      <c r="A25" s="37" t="s">
        <v>248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K1"/>
  </mergeCells>
  <pageMargins left="0.7" right="0.7" top="0.75" bottom="0.75" header="0.3" footer="0.3"/>
  <pageSetup paperSize="9" orientation="portrait" horizontalDpi="300" verticalDpi="300"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46.71" hidden="0" customWidth="1"/>
    <col min="7" max="7" width="42.71" hidden="0" customWidth="1"/>
    <col min="8" max="8" width="39.71" hidden="0" customWidth="1"/>
    <col min="9" max="9" width="49.71" hidden="0" customWidth="1"/>
    <col min="10" max="10" width="45.71" hidden="0" customWidth="1"/>
    <col min="11" max="11" width="42.71" hidden="0" customWidth="1"/>
    <col min="12" max="12" width="48.71" hidden="0" customWidth="1"/>
    <col min="13" max="13" width="44.71" hidden="0" customWidth="1"/>
    <col min="14" max="14" width="41.71" hidden="0" customWidth="1"/>
    <col min="15" max="15" width="51.71" hidden="0" customWidth="1"/>
    <col min="16" max="16" width="47.71" hidden="0" customWidth="1"/>
    <col min="17" max="17" width="44.71" hidden="0" customWidth="1"/>
    <col min="18" max="18" width="52.71" hidden="0" customWidth="1"/>
    <col min="19" max="19" width="48.71" hidden="0" customWidth="1"/>
    <col min="20" max="20" width="45.71" hidden="0" customWidth="1"/>
    <col min="21" max="21" width="55.71" hidden="0" customWidth="1"/>
    <col min="22" max="22" width="51.71" hidden="0" customWidth="1"/>
    <col min="23" max="23" width="48.71" hidden="0" customWidth="1"/>
    <col min="24" max="24" width="44.71" hidden="0" customWidth="1"/>
    <col min="25" max="25" width="40.71" hidden="0" customWidth="1"/>
    <col min="26" max="26" width="37.71" hidden="0" customWidth="1"/>
    <col min="27" max="27" width="47.71" hidden="0" customWidth="1"/>
    <col min="28" max="28" width="43.71" hidden="0" customWidth="1"/>
    <col min="29" max="29" width="40.71" hidden="0" customWidth="1"/>
  </cols>
  <sheetData>
    <row r="1">
      <c r="A1" s="3" t="s">
        <v>19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252</v>
      </c>
      <c r="G3" s="6" t="s">
        <v>253</v>
      </c>
      <c r="H3" s="4" t="s">
        <v>254</v>
      </c>
      <c r="I3" s="6" t="s">
        <v>255</v>
      </c>
      <c r="J3" s="6" t="s">
        <v>256</v>
      </c>
      <c r="K3" s="4" t="s">
        <v>257</v>
      </c>
      <c r="L3" s="6" t="s">
        <v>258</v>
      </c>
      <c r="M3" s="6" t="s">
        <v>259</v>
      </c>
      <c r="N3" s="4" t="s">
        <v>260</v>
      </c>
      <c r="O3" s="6" t="s">
        <v>261</v>
      </c>
      <c r="P3" s="6" t="s">
        <v>262</v>
      </c>
      <c r="Q3" s="4" t="s">
        <v>263</v>
      </c>
      <c r="R3" s="6" t="s">
        <v>264</v>
      </c>
      <c r="S3" s="6" t="s">
        <v>265</v>
      </c>
      <c r="T3" s="4" t="s">
        <v>266</v>
      </c>
      <c r="U3" s="6" t="s">
        <v>267</v>
      </c>
      <c r="V3" s="6" t="s">
        <v>268</v>
      </c>
      <c r="W3" s="4" t="s">
        <v>269</v>
      </c>
      <c r="X3" s="6" t="s">
        <v>194</v>
      </c>
      <c r="Y3" s="6" t="s">
        <v>195</v>
      </c>
      <c r="Z3" s="4" t="s">
        <v>196</v>
      </c>
      <c r="AA3" s="6" t="s">
        <v>197</v>
      </c>
      <c r="AB3" s="6" t="s">
        <v>198</v>
      </c>
      <c r="AC3" s="4" t="s">
        <v>199</v>
      </c>
    </row>
    <row r="4">
      <c r="A4" t="s">
        <v>73</v>
      </c>
      <c r="B4" s="560" t="n">
        <v>53</v>
      </c>
      <c r="C4" s="564" t="n">
        <v>0.45</v>
      </c>
      <c r="D4" s="566" t="n">
        <v>2</v>
      </c>
      <c r="E4" s="570" t="n">
        <v>0.02</v>
      </c>
      <c r="F4" s="572" t="n">
        <v>42</v>
      </c>
      <c r="G4" s="576" t="n">
        <v>0.38</v>
      </c>
      <c r="H4" t="s">
        <v>270</v>
      </c>
      <c r="I4" s="578" t="n">
        <v>3</v>
      </c>
      <c r="J4" s="582" t="n">
        <v>0.03</v>
      </c>
      <c r="K4" t="s">
        <v>152</v>
      </c>
      <c r="L4" s="584" t="n">
        <v>63</v>
      </c>
      <c r="M4" s="588" t="n">
        <v>0.5</v>
      </c>
      <c r="N4" t="s">
        <v>270</v>
      </c>
      <c r="O4" s="590" t="n">
        <v>1</v>
      </c>
      <c r="P4" s="594" t="n">
        <v>0.01</v>
      </c>
      <c r="Q4" t="s">
        <v>152</v>
      </c>
      <c r="R4" s="596"/>
      <c r="S4" s="600"/>
      <c r="T4" t="s">
        <v>92</v>
      </c>
      <c r="U4" s="602" t="n">
        <v>0</v>
      </c>
      <c r="V4" s="606" t="n">
        <v>0</v>
      </c>
      <c r="W4" t="s">
        <v>154</v>
      </c>
      <c r="X4" s="608"/>
      <c r="Y4" s="612"/>
      <c r="Z4" t="s">
        <v>92</v>
      </c>
      <c r="AA4" s="614" t="n">
        <v>0</v>
      </c>
      <c r="AB4" s="618" t="n">
        <v>0</v>
      </c>
      <c r="AC4" t="s">
        <v>154</v>
      </c>
    </row>
    <row r="5">
      <c r="A5" s="5" t="s">
        <v>79</v>
      </c>
      <c r="B5" s="561" t="n">
        <v>34</v>
      </c>
      <c r="C5" s="565" t="n">
        <v>0.37</v>
      </c>
      <c r="D5" s="567" t="n">
        <v>0</v>
      </c>
      <c r="E5" s="571" t="n">
        <v>0</v>
      </c>
      <c r="F5" s="573" t="n">
        <v>18</v>
      </c>
      <c r="G5" s="577" t="n">
        <v>0.3</v>
      </c>
      <c r="H5" s="5" t="s">
        <v>270</v>
      </c>
      <c r="I5" s="579" t="n">
        <v>0</v>
      </c>
      <c r="J5" s="583" t="n">
        <v>0</v>
      </c>
      <c r="K5" s="5" t="s">
        <v>152</v>
      </c>
      <c r="L5" s="585" t="n">
        <v>51</v>
      </c>
      <c r="M5" s="589" t="n">
        <v>0.44</v>
      </c>
      <c r="N5" s="5" t="s">
        <v>270</v>
      </c>
      <c r="O5" s="591" t="n">
        <v>0</v>
      </c>
      <c r="P5" s="595" t="n">
        <v>0</v>
      </c>
      <c r="Q5" s="5" t="s">
        <v>152</v>
      </c>
      <c r="R5" s="597"/>
      <c r="S5" s="601"/>
      <c r="T5" s="5" t="s">
        <v>92</v>
      </c>
      <c r="U5" s="603" t="n">
        <v>0</v>
      </c>
      <c r="V5" s="607" t="n">
        <v>0</v>
      </c>
      <c r="W5" s="5" t="s">
        <v>154</v>
      </c>
      <c r="X5" s="609"/>
      <c r="Y5" s="613"/>
      <c r="Z5" s="5" t="s">
        <v>92</v>
      </c>
      <c r="AA5" s="615" t="n">
        <v>0</v>
      </c>
      <c r="AB5" s="619" t="n">
        <v>0</v>
      </c>
      <c r="AC5" s="5" t="s">
        <v>154</v>
      </c>
    </row>
    <row r="6">
      <c r="A6" s="37" t="s">
        <v>271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>
      <c r="A7" s="37" t="s">
        <v>248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AC1"/>
  </mergeCells>
  <pageMargins left="0.7" right="0.7" top="0.75" bottom="0.75" header="0.3" footer="0.3"/>
  <pageSetup paperSize="9" orientation="portrait" horizontalDpi="300" verticalDpi="300"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46.71" hidden="0" customWidth="1"/>
    <col min="7" max="7" width="42.71" hidden="0" customWidth="1"/>
    <col min="8" max="8" width="39.71" hidden="0" customWidth="1"/>
    <col min="9" max="9" width="49.71" hidden="0" customWidth="1"/>
    <col min="10" max="10" width="45.71" hidden="0" customWidth="1"/>
    <col min="11" max="11" width="42.71" hidden="0" customWidth="1"/>
    <col min="12" max="12" width="48.71" hidden="0" customWidth="1"/>
    <col min="13" max="13" width="44.71" hidden="0" customWidth="1"/>
    <col min="14" max="14" width="41.71" hidden="0" customWidth="1"/>
    <col min="15" max="15" width="51.71" hidden="0" customWidth="1"/>
    <col min="16" max="16" width="47.71" hidden="0" customWidth="1"/>
    <col min="17" max="17" width="44.71" hidden="0" customWidth="1"/>
    <col min="18" max="18" width="52.71" hidden="0" customWidth="1"/>
    <col min="19" max="19" width="48.71" hidden="0" customWidth="1"/>
    <col min="20" max="20" width="45.71" hidden="0" customWidth="1"/>
    <col min="21" max="21" width="55.71" hidden="0" customWidth="1"/>
    <col min="22" max="22" width="51.71" hidden="0" customWidth="1"/>
    <col min="23" max="23" width="48.71" hidden="0" customWidth="1"/>
    <col min="24" max="24" width="44.71" hidden="0" customWidth="1"/>
    <col min="25" max="25" width="40.71" hidden="0" customWidth="1"/>
    <col min="26" max="26" width="37.71" hidden="0" customWidth="1"/>
    <col min="27" max="27" width="47.71" hidden="0" customWidth="1"/>
    <col min="28" max="28" width="43.71" hidden="0" customWidth="1"/>
    <col min="29" max="29" width="40.71" hidden="0" customWidth="1"/>
  </cols>
  <sheetData>
    <row r="1">
      <c r="A1" s="3" t="s">
        <v>20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252</v>
      </c>
      <c r="G3" s="6" t="s">
        <v>253</v>
      </c>
      <c r="H3" s="4" t="s">
        <v>254</v>
      </c>
      <c r="I3" s="6" t="s">
        <v>255</v>
      </c>
      <c r="J3" s="6" t="s">
        <v>256</v>
      </c>
      <c r="K3" s="4" t="s">
        <v>257</v>
      </c>
      <c r="L3" s="6" t="s">
        <v>258</v>
      </c>
      <c r="M3" s="6" t="s">
        <v>259</v>
      </c>
      <c r="N3" s="4" t="s">
        <v>260</v>
      </c>
      <c r="O3" s="6" t="s">
        <v>261</v>
      </c>
      <c r="P3" s="6" t="s">
        <v>262</v>
      </c>
      <c r="Q3" s="4" t="s">
        <v>263</v>
      </c>
      <c r="R3" s="6" t="s">
        <v>264</v>
      </c>
      <c r="S3" s="6" t="s">
        <v>265</v>
      </c>
      <c r="T3" s="4" t="s">
        <v>266</v>
      </c>
      <c r="U3" s="6" t="s">
        <v>267</v>
      </c>
      <c r="V3" s="6" t="s">
        <v>268</v>
      </c>
      <c r="W3" s="4" t="s">
        <v>269</v>
      </c>
      <c r="X3" s="6" t="s">
        <v>194</v>
      </c>
      <c r="Y3" s="6" t="s">
        <v>195</v>
      </c>
      <c r="Z3" s="4" t="s">
        <v>196</v>
      </c>
      <c r="AA3" s="6" t="s">
        <v>197</v>
      </c>
      <c r="AB3" s="6" t="s">
        <v>198</v>
      </c>
      <c r="AC3" s="4" t="s">
        <v>199</v>
      </c>
    </row>
    <row r="4">
      <c r="A4" t="s">
        <v>73</v>
      </c>
      <c r="B4" s="620" t="n">
        <v>65</v>
      </c>
      <c r="C4" s="624" t="n">
        <v>0.49</v>
      </c>
      <c r="D4" s="626" t="n">
        <v>6</v>
      </c>
      <c r="E4" s="630" t="n">
        <v>0.05</v>
      </c>
      <c r="F4" s="632" t="n">
        <v>52</v>
      </c>
      <c r="G4" s="636" t="n">
        <v>0.41</v>
      </c>
      <c r="H4" t="s">
        <v>151</v>
      </c>
      <c r="I4" s="638" t="n">
        <v>5</v>
      </c>
      <c r="J4" s="642" t="n">
        <v>0.05</v>
      </c>
      <c r="K4" t="s">
        <v>154</v>
      </c>
      <c r="L4" s="644" t="n">
        <v>74</v>
      </c>
      <c r="M4" s="648" t="n">
        <v>0.54</v>
      </c>
      <c r="N4" t="s">
        <v>56</v>
      </c>
      <c r="O4" s="650" t="n">
        <v>7</v>
      </c>
      <c r="P4" s="654" t="n">
        <v>0.05</v>
      </c>
      <c r="Q4" t="s">
        <v>154</v>
      </c>
      <c r="R4" s="656"/>
      <c r="S4" s="660"/>
      <c r="T4" t="s">
        <v>92</v>
      </c>
      <c r="U4" s="662"/>
      <c r="V4" s="666"/>
      <c r="W4" t="s">
        <v>92</v>
      </c>
      <c r="X4" s="668"/>
      <c r="Y4" s="672"/>
      <c r="Z4" t="s">
        <v>129</v>
      </c>
      <c r="AA4" s="674"/>
      <c r="AB4" s="678"/>
      <c r="AC4" t="s">
        <v>129</v>
      </c>
    </row>
    <row r="5">
      <c r="A5" s="5" t="s">
        <v>79</v>
      </c>
      <c r="B5" s="621" t="n">
        <v>89</v>
      </c>
      <c r="C5" s="625" t="n">
        <v>0.53</v>
      </c>
      <c r="D5" s="627" t="n">
        <v>5</v>
      </c>
      <c r="E5" s="631" t="n">
        <v>0.05</v>
      </c>
      <c r="F5" s="633" t="n">
        <v>59</v>
      </c>
      <c r="G5" s="637" t="n">
        <v>0.47</v>
      </c>
      <c r="H5" s="5" t="s">
        <v>56</v>
      </c>
      <c r="I5" s="639" t="n">
        <v>3</v>
      </c>
      <c r="J5" s="643" t="n">
        <v>0.04</v>
      </c>
      <c r="K5" s="5" t="s">
        <v>154</v>
      </c>
      <c r="L5" s="645" t="n">
        <v>113</v>
      </c>
      <c r="M5" s="649" t="n">
        <v>0.57</v>
      </c>
      <c r="N5" s="5" t="s">
        <v>56</v>
      </c>
      <c r="O5" s="651" t="n">
        <v>8</v>
      </c>
      <c r="P5" s="655" t="n">
        <v>0.05</v>
      </c>
      <c r="Q5" s="5" t="s">
        <v>154</v>
      </c>
      <c r="R5" s="657"/>
      <c r="S5" s="661"/>
      <c r="T5" s="5" t="s">
        <v>92</v>
      </c>
      <c r="U5" s="663"/>
      <c r="V5" s="667"/>
      <c r="W5" s="5" t="s">
        <v>92</v>
      </c>
      <c r="X5" s="669"/>
      <c r="Y5" s="673"/>
      <c r="Z5" s="5" t="s">
        <v>129</v>
      </c>
      <c r="AA5" s="675"/>
      <c r="AB5" s="679"/>
      <c r="AC5" s="5" t="s">
        <v>129</v>
      </c>
    </row>
    <row r="6">
      <c r="A6" s="37" t="s">
        <v>271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>
      <c r="A7" s="37" t="s">
        <v>248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AC1"/>
  </mergeCells>
  <pageMargins left="0.7" right="0.7" top="0.75" bottom="0.75" header="0.3" footer="0.3"/>
  <pageSetup paperSize="9" orientation="portrait" horizontalDpi="300" verticalDpi="300"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24.71" hidden="0" customWidth="1"/>
    <col min="5" max="5" width="47.71" hidden="0" customWidth="1"/>
    <col min="6" max="6" width="43.71" hidden="0" customWidth="1"/>
    <col min="7" max="7" width="40.71" hidden="0" customWidth="1"/>
    <col min="8" max="8" width="27.71" hidden="0" customWidth="1"/>
    <col min="9" max="9" width="23.71" hidden="0" customWidth="1"/>
    <col min="10" max="10" width="20.71" hidden="0" customWidth="1"/>
    <col min="11" max="11" width="30.71" hidden="0" customWidth="1"/>
    <col min="12" max="12" width="26.71" hidden="0" customWidth="1"/>
    <col min="13" max="13" width="23.71" hidden="0" customWidth="1"/>
  </cols>
  <sheetData>
    <row r="1">
      <c r="A1" s="3" t="s">
        <v>21</v>
      </c>
    </row>
    <row r="3">
      <c r="A3" s="4" t="s">
        <v>30</v>
      </c>
      <c r="B3" s="4" t="s">
        <v>31</v>
      </c>
      <c r="C3" s="6" t="s">
        <v>32</v>
      </c>
      <c r="D3" s="6" t="s">
        <v>33</v>
      </c>
      <c r="E3" s="6" t="s">
        <v>272</v>
      </c>
      <c r="F3" s="6" t="s">
        <v>273</v>
      </c>
      <c r="G3" s="4" t="s">
        <v>274</v>
      </c>
      <c r="H3" s="6" t="s">
        <v>275</v>
      </c>
      <c r="I3" s="6" t="s">
        <v>276</v>
      </c>
      <c r="J3" s="4" t="s">
        <v>277</v>
      </c>
      <c r="K3" s="6" t="s">
        <v>161</v>
      </c>
      <c r="L3" s="6" t="s">
        <v>162</v>
      </c>
      <c r="M3" s="4" t="s">
        <v>163</v>
      </c>
    </row>
    <row r="4">
      <c r="A4" t="s">
        <v>46</v>
      </c>
      <c r="B4" t="s">
        <v>47</v>
      </c>
      <c r="C4" s="680" t="n">
        <v>69</v>
      </c>
      <c r="D4" s="684" t="n">
        <v>0.53</v>
      </c>
      <c r="E4" s="686" t="n">
        <v>69</v>
      </c>
      <c r="F4" s="690" t="n">
        <v>0.52</v>
      </c>
      <c r="G4" t="s">
        <v>52</v>
      </c>
      <c r="H4" s="692" t="n">
        <v>69</v>
      </c>
      <c r="I4" s="696" t="n">
        <v>0.58</v>
      </c>
      <c r="J4" t="s">
        <v>52</v>
      </c>
      <c r="K4" s="698" t="n">
        <v>61</v>
      </c>
      <c r="L4" s="702" t="n">
        <v>0.55</v>
      </c>
      <c r="M4" t="s">
        <v>48</v>
      </c>
    </row>
    <row r="5">
      <c r="A5" t="s">
        <v>46</v>
      </c>
      <c r="B5" t="s">
        <v>51</v>
      </c>
      <c r="C5" s="680" t="n">
        <v>11</v>
      </c>
      <c r="D5" s="684" t="n">
        <v>0.15</v>
      </c>
      <c r="E5" s="686" t="n">
        <v>9</v>
      </c>
      <c r="F5" s="690" t="n">
        <v>0.14</v>
      </c>
      <c r="G5" t="s">
        <v>52</v>
      </c>
      <c r="H5" s="692" t="n">
        <v>10</v>
      </c>
      <c r="I5" s="696" t="n">
        <v>0.16</v>
      </c>
      <c r="J5" t="s">
        <v>52</v>
      </c>
      <c r="K5" s="698" t="n">
        <v>64</v>
      </c>
      <c r="L5" s="702" t="n">
        <v>0.44</v>
      </c>
      <c r="M5" t="s">
        <v>48</v>
      </c>
    </row>
    <row r="6">
      <c r="A6" t="s">
        <v>46</v>
      </c>
      <c r="B6" t="s">
        <v>53</v>
      </c>
      <c r="C6" s="680" t="n">
        <v>254</v>
      </c>
      <c r="D6" s="684" t="n">
        <v>0.95</v>
      </c>
      <c r="E6" s="686" t="n">
        <v>252</v>
      </c>
      <c r="F6" s="690" t="n">
        <v>0.95</v>
      </c>
      <c r="G6" t="s">
        <v>50</v>
      </c>
      <c r="H6" s="692" t="n">
        <v>305</v>
      </c>
      <c r="I6" s="696" t="n">
        <v>0.96</v>
      </c>
      <c r="J6" t="s">
        <v>152</v>
      </c>
      <c r="K6" s="698" t="n">
        <v>154</v>
      </c>
      <c r="L6" s="702" t="n">
        <v>1</v>
      </c>
      <c r="M6" t="s">
        <v>249</v>
      </c>
    </row>
    <row r="7">
      <c r="A7" t="s">
        <v>46</v>
      </c>
      <c r="B7" t="s">
        <v>58</v>
      </c>
      <c r="C7" s="680" t="n">
        <v>334</v>
      </c>
      <c r="D7" s="684" t="n">
        <v>0.98</v>
      </c>
      <c r="E7" s="686" t="n">
        <v>331</v>
      </c>
      <c r="F7" s="690" t="n">
        <v>0.98</v>
      </c>
      <c r="G7" t="s">
        <v>52</v>
      </c>
      <c r="H7" s="692" t="n">
        <v>385</v>
      </c>
      <c r="I7" s="696" t="n">
        <v>0.97</v>
      </c>
      <c r="J7" t="s">
        <v>52</v>
      </c>
      <c r="K7" s="698" t="n">
        <v>279</v>
      </c>
      <c r="L7" s="702" t="n">
        <v>1</v>
      </c>
      <c r="M7" t="s">
        <v>48</v>
      </c>
    </row>
    <row r="8">
      <c r="A8" t="s">
        <v>59</v>
      </c>
      <c r="B8" t="s">
        <v>58</v>
      </c>
      <c r="C8" s="680" t="n">
        <v>28</v>
      </c>
      <c r="D8" s="684" t="n">
        <v>0.34</v>
      </c>
      <c r="E8" s="686" t="n">
        <v>30</v>
      </c>
      <c r="F8" s="690" t="n">
        <v>0.34</v>
      </c>
      <c r="G8" t="s">
        <v>52</v>
      </c>
      <c r="H8" s="692" t="n">
        <v>11</v>
      </c>
      <c r="I8" s="696" t="n">
        <v>0.3</v>
      </c>
      <c r="J8" t="s">
        <v>52</v>
      </c>
      <c r="K8" s="698" t="n">
        <v>5</v>
      </c>
      <c r="L8" s="702" t="n">
        <v>0.21</v>
      </c>
      <c r="M8" t="s">
        <v>48</v>
      </c>
    </row>
    <row r="9">
      <c r="A9" t="s">
        <v>61</v>
      </c>
      <c r="B9" t="s">
        <v>62</v>
      </c>
      <c r="C9" s="680" t="n">
        <v>88</v>
      </c>
      <c r="D9" s="684" t="n">
        <v>0.22</v>
      </c>
      <c r="E9" s="686" t="n">
        <v>85</v>
      </c>
      <c r="F9" s="690" t="n">
        <v>0.22</v>
      </c>
      <c r="G9" t="s">
        <v>52</v>
      </c>
      <c r="H9" s="692" t="n">
        <v>88</v>
      </c>
      <c r="I9" s="696" t="n">
        <v>0.22</v>
      </c>
      <c r="J9" t="s">
        <v>52</v>
      </c>
      <c r="K9" s="698" t="n">
        <v>191</v>
      </c>
      <c r="L9" s="702" t="n">
        <v>0.36</v>
      </c>
      <c r="M9" t="s">
        <v>48</v>
      </c>
    </row>
    <row r="10">
      <c r="A10" t="s">
        <v>61</v>
      </c>
      <c r="B10" t="s">
        <v>63</v>
      </c>
      <c r="C10" s="680" t="n">
        <v>64</v>
      </c>
      <c r="D10" s="684" t="n">
        <v>0.19</v>
      </c>
      <c r="E10" s="686" t="n">
        <v>64</v>
      </c>
      <c r="F10" s="690" t="n">
        <v>0.19</v>
      </c>
      <c r="G10" t="s">
        <v>52</v>
      </c>
      <c r="H10" s="692" t="n">
        <v>60</v>
      </c>
      <c r="I10" s="696" t="n">
        <v>0.18</v>
      </c>
      <c r="J10" t="s">
        <v>52</v>
      </c>
      <c r="K10" s="698" t="n">
        <v>93</v>
      </c>
      <c r="L10" s="702" t="n">
        <v>0.3</v>
      </c>
      <c r="M10" t="s">
        <v>48</v>
      </c>
    </row>
    <row r="11">
      <c r="A11" t="s">
        <v>61</v>
      </c>
      <c r="B11" t="s">
        <v>58</v>
      </c>
      <c r="C11" s="680" t="n">
        <v>152</v>
      </c>
      <c r="D11" s="684" t="n">
        <v>0.38</v>
      </c>
      <c r="E11" s="686" t="n">
        <v>149</v>
      </c>
      <c r="F11" s="690" t="n">
        <v>0.37</v>
      </c>
      <c r="G11" t="s">
        <v>52</v>
      </c>
      <c r="H11" s="692" t="n">
        <v>148</v>
      </c>
      <c r="I11" s="696" t="n">
        <v>0.38</v>
      </c>
      <c r="J11" t="s">
        <v>52</v>
      </c>
      <c r="K11" s="698" t="n">
        <v>284</v>
      </c>
      <c r="L11" s="702" t="n">
        <v>0.62</v>
      </c>
      <c r="M11" t="s">
        <v>48</v>
      </c>
    </row>
    <row r="12">
      <c r="A12" t="s">
        <v>66</v>
      </c>
      <c r="B12" t="s">
        <v>67</v>
      </c>
      <c r="C12" s="680" t="n">
        <v>136</v>
      </c>
      <c r="D12" s="684" t="n">
        <v>0.98</v>
      </c>
      <c r="E12" s="686" t="n">
        <v>138</v>
      </c>
      <c r="F12" s="690" t="n">
        <v>0.98</v>
      </c>
      <c r="G12" t="s">
        <v>52</v>
      </c>
      <c r="H12" s="692" t="n">
        <v>118</v>
      </c>
      <c r="I12" s="696" t="n">
        <v>1</v>
      </c>
      <c r="J12" t="s">
        <v>52</v>
      </c>
      <c r="K12" s="698" t="n">
        <v>128</v>
      </c>
      <c r="L12" s="702" t="n">
        <v>1</v>
      </c>
      <c r="M12" t="s">
        <v>48</v>
      </c>
    </row>
    <row r="13">
      <c r="A13" t="s">
        <v>66</v>
      </c>
      <c r="B13" t="s">
        <v>68</v>
      </c>
      <c r="C13" s="680" t="n">
        <v>14</v>
      </c>
      <c r="D13" s="684" t="n">
        <v>0.19</v>
      </c>
      <c r="E13" s="686" t="n">
        <v>14</v>
      </c>
      <c r="F13" s="690" t="n">
        <v>0.2</v>
      </c>
      <c r="G13" t="s">
        <v>52</v>
      </c>
      <c r="H13" s="692" t="n">
        <v>11</v>
      </c>
      <c r="I13" s="696" t="n">
        <v>0.14</v>
      </c>
      <c r="J13" t="s">
        <v>52</v>
      </c>
      <c r="K13" s="698" t="n">
        <v>7</v>
      </c>
      <c r="L13" s="702" t="n">
        <v>0.08</v>
      </c>
      <c r="M13" t="s">
        <v>48</v>
      </c>
    </row>
    <row r="14">
      <c r="A14" t="s">
        <v>66</v>
      </c>
      <c r="B14" t="s">
        <v>71</v>
      </c>
      <c r="C14" s="680" t="n">
        <v>533</v>
      </c>
      <c r="D14" s="684" t="n">
        <v>1</v>
      </c>
      <c r="E14" s="686" t="n">
        <v>532</v>
      </c>
      <c r="F14" s="690" t="n">
        <v>1</v>
      </c>
      <c r="G14" t="s">
        <v>52</v>
      </c>
      <c r="H14" s="692" t="n">
        <v>545</v>
      </c>
      <c r="I14" s="696" t="n">
        <v>1</v>
      </c>
      <c r="J14" t="s">
        <v>52</v>
      </c>
      <c r="K14" s="698" t="n">
        <v>538</v>
      </c>
      <c r="L14" s="702" t="n">
        <v>1</v>
      </c>
      <c r="M14" t="s">
        <v>48</v>
      </c>
    </row>
    <row r="15">
      <c r="A15" t="s">
        <v>66</v>
      </c>
      <c r="B15" t="s">
        <v>58</v>
      </c>
      <c r="C15" s="680" t="n">
        <v>683</v>
      </c>
      <c r="D15" s="684" t="n">
        <v>1</v>
      </c>
      <c r="E15" s="686" t="n">
        <v>684</v>
      </c>
      <c r="F15" s="690" t="n">
        <v>1</v>
      </c>
      <c r="G15" t="s">
        <v>52</v>
      </c>
      <c r="H15" s="692" t="n">
        <v>674</v>
      </c>
      <c r="I15" s="696" t="n">
        <v>1</v>
      </c>
      <c r="J15" t="s">
        <v>52</v>
      </c>
      <c r="K15" s="698" t="n">
        <v>673</v>
      </c>
      <c r="L15" s="702" t="n">
        <v>1</v>
      </c>
      <c r="M15" t="s">
        <v>48</v>
      </c>
    </row>
    <row r="16">
      <c r="A16" t="s">
        <v>72</v>
      </c>
      <c r="B16" t="s">
        <v>73</v>
      </c>
      <c r="C16" s="680" t="n">
        <v>15</v>
      </c>
      <c r="D16" s="684" t="n">
        <v>0.13</v>
      </c>
      <c r="E16" s="686" t="n">
        <v>16</v>
      </c>
      <c r="F16" s="690" t="n">
        <v>0.14</v>
      </c>
      <c r="G16" t="s">
        <v>172</v>
      </c>
      <c r="H16" s="692" t="n">
        <v>8</v>
      </c>
      <c r="I16" s="696" t="n">
        <v>0.08</v>
      </c>
      <c r="J16" t="s">
        <v>170</v>
      </c>
      <c r="K16" s="698" t="n">
        <v>2</v>
      </c>
      <c r="L16" s="702" t="n">
        <v>0.02</v>
      </c>
      <c r="M16" t="s">
        <v>169</v>
      </c>
    </row>
    <row r="17">
      <c r="A17" t="s">
        <v>72</v>
      </c>
      <c r="B17" t="s">
        <v>77</v>
      </c>
      <c r="C17" s="680" t="n">
        <v>16</v>
      </c>
      <c r="D17" s="684" t="n">
        <v>0.27</v>
      </c>
      <c r="E17" s="686" t="n">
        <v>16</v>
      </c>
      <c r="F17" s="690" t="n">
        <v>0.27</v>
      </c>
      <c r="G17" t="s">
        <v>52</v>
      </c>
      <c r="H17" s="692" t="n">
        <v>15</v>
      </c>
      <c r="I17" s="696" t="n">
        <v>0.36</v>
      </c>
      <c r="J17" t="s">
        <v>52</v>
      </c>
      <c r="K17" s="698" t="n">
        <v>12</v>
      </c>
      <c r="L17" s="702" t="n">
        <v>0.15</v>
      </c>
      <c r="M17" t="s">
        <v>48</v>
      </c>
    </row>
    <row r="18">
      <c r="A18" t="s">
        <v>72</v>
      </c>
      <c r="B18" t="s">
        <v>78</v>
      </c>
      <c r="C18" s="680" t="n">
        <v>100</v>
      </c>
      <c r="D18" s="684" t="n">
        <v>0.83</v>
      </c>
      <c r="E18" s="686" t="n">
        <v>103</v>
      </c>
      <c r="F18" s="690" t="n">
        <v>0.83</v>
      </c>
      <c r="G18" t="s">
        <v>172</v>
      </c>
      <c r="H18" s="692" t="n">
        <v>80</v>
      </c>
      <c r="I18" s="696" t="n">
        <v>0.84</v>
      </c>
      <c r="J18" t="s">
        <v>170</v>
      </c>
      <c r="K18" s="698" t="n">
        <v>46</v>
      </c>
      <c r="L18" s="702" t="n">
        <v>0.55</v>
      </c>
      <c r="M18" t="s">
        <v>169</v>
      </c>
    </row>
    <row r="19">
      <c r="A19" t="s">
        <v>72</v>
      </c>
      <c r="B19" t="s">
        <v>79</v>
      </c>
      <c r="C19" s="680" t="n">
        <v>9</v>
      </c>
      <c r="D19" s="684" t="n">
        <v>0.1</v>
      </c>
      <c r="E19" s="686" t="n">
        <v>9</v>
      </c>
      <c r="F19" s="690" t="n">
        <v>0.1</v>
      </c>
      <c r="G19" t="s">
        <v>52</v>
      </c>
      <c r="H19" s="692" t="n">
        <v>9</v>
      </c>
      <c r="I19" s="696" t="n">
        <v>0.06</v>
      </c>
      <c r="J19" t="s">
        <v>52</v>
      </c>
      <c r="K19" s="698" t="n">
        <v>2</v>
      </c>
      <c r="L19" s="702" t="n">
        <v>0.03</v>
      </c>
      <c r="M19" t="s">
        <v>48</v>
      </c>
    </row>
    <row r="20">
      <c r="A20" t="s">
        <v>72</v>
      </c>
      <c r="B20" t="s">
        <v>80</v>
      </c>
      <c r="C20" s="680" t="n">
        <v>58</v>
      </c>
      <c r="D20" s="684" t="n">
        <v>0.45</v>
      </c>
      <c r="E20" s="686" t="n">
        <v>59</v>
      </c>
      <c r="F20" s="690" t="n">
        <v>0.46</v>
      </c>
      <c r="G20" t="s">
        <v>172</v>
      </c>
      <c r="H20" s="692" t="n">
        <v>58</v>
      </c>
      <c r="I20" s="696" t="n">
        <v>0.36</v>
      </c>
      <c r="J20" t="s">
        <v>170</v>
      </c>
      <c r="K20" s="698" t="n">
        <v>17</v>
      </c>
      <c r="L20" s="702" t="n">
        <v>0.2</v>
      </c>
      <c r="M20" t="s">
        <v>169</v>
      </c>
    </row>
    <row r="21">
      <c r="A21" t="s">
        <v>72</v>
      </c>
      <c r="B21" t="s">
        <v>81</v>
      </c>
      <c r="C21" s="680" t="n">
        <v>12</v>
      </c>
      <c r="D21" s="684" t="n">
        <v>0.07</v>
      </c>
      <c r="E21" s="686" t="n">
        <v>9</v>
      </c>
      <c r="F21" s="690" t="n">
        <v>0.06</v>
      </c>
      <c r="G21" t="s">
        <v>52</v>
      </c>
      <c r="H21" s="692" t="n">
        <v>23</v>
      </c>
      <c r="I21" s="696" t="n">
        <v>0.16</v>
      </c>
      <c r="J21" t="s">
        <v>52</v>
      </c>
      <c r="K21" s="698" t="n">
        <v>72</v>
      </c>
      <c r="L21" s="702" t="n">
        <v>0.23</v>
      </c>
      <c r="M21" t="s">
        <v>48</v>
      </c>
    </row>
    <row r="22">
      <c r="A22" t="s">
        <v>72</v>
      </c>
      <c r="B22" t="s">
        <v>84</v>
      </c>
      <c r="C22" s="680" t="n">
        <v>34</v>
      </c>
      <c r="D22" s="684" t="n">
        <v>0.45</v>
      </c>
      <c r="E22" s="686" t="n">
        <v>34</v>
      </c>
      <c r="F22" s="690" t="n">
        <v>0.45</v>
      </c>
      <c r="G22" t="s">
        <v>52</v>
      </c>
      <c r="H22" s="692" t="n">
        <v>29</v>
      </c>
      <c r="I22" s="696" t="n">
        <v>0.42</v>
      </c>
      <c r="J22" t="s">
        <v>52</v>
      </c>
      <c r="K22" s="698" t="n">
        <v>49</v>
      </c>
      <c r="L22" s="702" t="n">
        <v>0.55</v>
      </c>
      <c r="M22" t="s">
        <v>48</v>
      </c>
    </row>
    <row r="23">
      <c r="A23" s="5" t="s">
        <v>72</v>
      </c>
      <c r="B23" s="5" t="s">
        <v>58</v>
      </c>
      <c r="C23" s="681" t="n">
        <v>243</v>
      </c>
      <c r="D23" s="685" t="n">
        <v>0.97</v>
      </c>
      <c r="E23" s="687" t="n">
        <v>246</v>
      </c>
      <c r="F23" s="691" t="n">
        <v>0.97</v>
      </c>
      <c r="G23" s="5" t="s">
        <v>52</v>
      </c>
      <c r="H23" s="693" t="n">
        <v>222</v>
      </c>
      <c r="I23" s="697" t="n">
        <v>0.96</v>
      </c>
      <c r="J23" s="5" t="s">
        <v>52</v>
      </c>
      <c r="K23" s="699" t="n">
        <v>200</v>
      </c>
      <c r="L23" s="703" t="n">
        <v>0.97</v>
      </c>
      <c r="M23" s="5" t="s">
        <v>48</v>
      </c>
    </row>
    <row r="24">
      <c r="A24" s="37" t="s">
        <v>278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>
      <c r="A25" s="37" t="s">
        <v>279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M1"/>
  </mergeCells>
  <pageMargins left="0.7" right="0.7" top="0.75" bottom="0.75" header="0.3" footer="0.3"/>
  <pageSetup paperSize="9" orientation="portrait" horizontalDpi="300" verticalDpi="300"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47.71" hidden="0" customWidth="1"/>
    <col min="5" max="5" width="40.71" hidden="0" customWidth="1"/>
    <col min="6" max="6" width="27.71" hidden="0" customWidth="1"/>
    <col min="7" max="7" width="20.71" hidden="0" customWidth="1"/>
    <col min="8" max="8" width="30.71" hidden="0" customWidth="1"/>
    <col min="9" max="9" width="23.71" hidden="0" customWidth="1"/>
  </cols>
  <sheetData>
    <row r="1">
      <c r="A1" s="3" t="s">
        <v>22</v>
      </c>
    </row>
    <row r="3">
      <c r="A3" s="4" t="s">
        <v>30</v>
      </c>
      <c r="B3" s="4" t="s">
        <v>31</v>
      </c>
      <c r="C3" s="6" t="s">
        <v>32</v>
      </c>
      <c r="D3" s="6" t="s">
        <v>272</v>
      </c>
      <c r="E3" s="4" t="s">
        <v>274</v>
      </c>
      <c r="F3" s="6" t="s">
        <v>275</v>
      </c>
      <c r="G3" s="4" t="s">
        <v>277</v>
      </c>
      <c r="H3" s="6" t="s">
        <v>161</v>
      </c>
      <c r="I3" s="4" t="s">
        <v>163</v>
      </c>
    </row>
    <row r="4">
      <c r="A4" t="s">
        <v>46</v>
      </c>
      <c r="B4" t="s">
        <v>47</v>
      </c>
      <c r="C4" s="704" t="n">
        <v>132</v>
      </c>
      <c r="D4" s="706" t="n">
        <v>133</v>
      </c>
      <c r="E4" t="s">
        <v>52</v>
      </c>
      <c r="F4" s="708" t="n">
        <v>120</v>
      </c>
      <c r="G4" t="s">
        <v>48</v>
      </c>
      <c r="H4" s="710"/>
      <c r="I4" t="s">
        <v>92</v>
      </c>
    </row>
    <row r="5">
      <c r="A5" t="s">
        <v>46</v>
      </c>
      <c r="B5" t="s">
        <v>51</v>
      </c>
      <c r="C5" s="704" t="n">
        <v>72</v>
      </c>
      <c r="D5" s="706" t="n">
        <v>68</v>
      </c>
      <c r="E5" t="s">
        <v>170</v>
      </c>
      <c r="F5" s="708"/>
      <c r="G5" t="s">
        <v>178</v>
      </c>
      <c r="H5" s="710"/>
      <c r="I5" t="s">
        <v>178</v>
      </c>
    </row>
    <row r="6">
      <c r="A6" t="s">
        <v>46</v>
      </c>
      <c r="B6" t="s">
        <v>53</v>
      </c>
      <c r="C6" s="704" t="n">
        <v>268</v>
      </c>
      <c r="D6" s="706" t="n">
        <v>266</v>
      </c>
      <c r="E6" t="s">
        <v>50</v>
      </c>
      <c r="F6" s="708" t="n">
        <v>319</v>
      </c>
      <c r="G6" t="s">
        <v>152</v>
      </c>
      <c r="H6" s="710" t="n">
        <v>154</v>
      </c>
      <c r="I6" t="s">
        <v>249</v>
      </c>
    </row>
    <row r="7">
      <c r="A7" t="s">
        <v>46</v>
      </c>
      <c r="B7" t="s">
        <v>58</v>
      </c>
      <c r="C7" s="704" t="n">
        <v>341</v>
      </c>
      <c r="D7" s="706" t="n">
        <v>337</v>
      </c>
      <c r="E7" t="s">
        <v>174</v>
      </c>
      <c r="F7" s="708" t="n">
        <v>396</v>
      </c>
      <c r="G7" t="s">
        <v>174</v>
      </c>
      <c r="H7" s="710" t="n">
        <v>279</v>
      </c>
      <c r="I7" t="s">
        <v>173</v>
      </c>
    </row>
    <row r="8">
      <c r="A8" t="s">
        <v>59</v>
      </c>
      <c r="B8" t="s">
        <v>58</v>
      </c>
      <c r="C8" s="704" t="n">
        <v>83</v>
      </c>
      <c r="D8" s="706" t="n">
        <v>88</v>
      </c>
      <c r="E8" t="s">
        <v>76</v>
      </c>
      <c r="F8" s="708" t="n">
        <v>37</v>
      </c>
      <c r="G8" t="s">
        <v>280</v>
      </c>
      <c r="H8" s="710"/>
      <c r="I8" t="s">
        <v>92</v>
      </c>
    </row>
    <row r="9">
      <c r="A9" t="s">
        <v>61</v>
      </c>
      <c r="B9" t="s">
        <v>62</v>
      </c>
      <c r="C9" s="704" t="n">
        <v>391</v>
      </c>
      <c r="D9" s="706" t="n">
        <v>385</v>
      </c>
      <c r="E9" t="s">
        <v>52</v>
      </c>
      <c r="F9" s="708" t="n">
        <v>403</v>
      </c>
      <c r="G9" t="s">
        <v>48</v>
      </c>
      <c r="H9" s="710"/>
      <c r="I9" t="s">
        <v>92</v>
      </c>
    </row>
    <row r="10">
      <c r="A10" t="s">
        <v>61</v>
      </c>
      <c r="B10" t="s">
        <v>63</v>
      </c>
      <c r="C10" s="704" t="n">
        <v>334</v>
      </c>
      <c r="D10" s="706" t="n">
        <v>334</v>
      </c>
      <c r="E10" t="s">
        <v>52</v>
      </c>
      <c r="F10" s="708" t="n">
        <v>340</v>
      </c>
      <c r="G10" t="s">
        <v>48</v>
      </c>
      <c r="H10" s="710"/>
      <c r="I10" t="s">
        <v>92</v>
      </c>
    </row>
    <row r="11">
      <c r="A11" t="s">
        <v>61</v>
      </c>
      <c r="B11" t="s">
        <v>58</v>
      </c>
      <c r="C11" s="704" t="n">
        <v>402</v>
      </c>
      <c r="D11" s="706" t="n">
        <v>401</v>
      </c>
      <c r="E11" t="s">
        <v>52</v>
      </c>
      <c r="F11" s="708" t="n">
        <v>393</v>
      </c>
      <c r="G11" t="s">
        <v>48</v>
      </c>
      <c r="H11" s="710"/>
      <c r="I11" t="s">
        <v>92</v>
      </c>
    </row>
    <row r="12">
      <c r="A12" t="s">
        <v>66</v>
      </c>
      <c r="B12" t="s">
        <v>67</v>
      </c>
      <c r="C12" s="704" t="n">
        <v>139</v>
      </c>
      <c r="D12" s="706" t="n">
        <v>141</v>
      </c>
      <c r="E12" t="s">
        <v>52</v>
      </c>
      <c r="F12" s="708" t="n">
        <v>118</v>
      </c>
      <c r="G12" t="s">
        <v>52</v>
      </c>
      <c r="H12" s="710" t="n">
        <v>128</v>
      </c>
      <c r="I12" t="s">
        <v>48</v>
      </c>
    </row>
    <row r="13">
      <c r="A13" t="s">
        <v>66</v>
      </c>
      <c r="B13" t="s">
        <v>68</v>
      </c>
      <c r="C13" s="704" t="n">
        <v>72</v>
      </c>
      <c r="D13" s="706" t="n">
        <v>71</v>
      </c>
      <c r="E13" t="s">
        <v>52</v>
      </c>
      <c r="F13" s="708" t="n">
        <v>80</v>
      </c>
      <c r="G13" t="s">
        <v>48</v>
      </c>
      <c r="H13" s="710"/>
      <c r="I13" t="s">
        <v>92</v>
      </c>
    </row>
    <row r="14">
      <c r="A14" t="s">
        <v>66</v>
      </c>
      <c r="B14" t="s">
        <v>71</v>
      </c>
      <c r="C14" s="704" t="n">
        <v>534</v>
      </c>
      <c r="D14" s="706" t="n">
        <v>533</v>
      </c>
      <c r="E14" t="s">
        <v>52</v>
      </c>
      <c r="F14" s="708" t="n">
        <v>545</v>
      </c>
      <c r="G14" t="s">
        <v>52</v>
      </c>
      <c r="H14" s="710" t="n">
        <v>538</v>
      </c>
      <c r="I14" t="s">
        <v>48</v>
      </c>
    </row>
    <row r="15">
      <c r="A15" t="s">
        <v>66</v>
      </c>
      <c r="B15" t="s">
        <v>58</v>
      </c>
      <c r="C15" s="704" t="n">
        <v>683</v>
      </c>
      <c r="D15" s="706" t="n">
        <v>684</v>
      </c>
      <c r="E15" t="s">
        <v>52</v>
      </c>
      <c r="F15" s="708" t="n">
        <v>674</v>
      </c>
      <c r="G15" t="s">
        <v>52</v>
      </c>
      <c r="H15" s="710" t="n">
        <v>673</v>
      </c>
      <c r="I15" t="s">
        <v>48</v>
      </c>
    </row>
    <row r="16">
      <c r="A16" t="s">
        <v>72</v>
      </c>
      <c r="B16" t="s">
        <v>73</v>
      </c>
      <c r="C16" s="704" t="n">
        <v>116</v>
      </c>
      <c r="D16" s="706" t="n">
        <v>117</v>
      </c>
      <c r="E16" t="s">
        <v>170</v>
      </c>
      <c r="F16" s="708"/>
      <c r="G16" t="s">
        <v>178</v>
      </c>
      <c r="H16" s="710"/>
      <c r="I16" t="s">
        <v>178</v>
      </c>
    </row>
    <row r="17">
      <c r="A17" t="s">
        <v>72</v>
      </c>
      <c r="B17" t="s">
        <v>77</v>
      </c>
      <c r="C17" s="704" t="n">
        <v>58</v>
      </c>
      <c r="D17" s="706" t="n">
        <v>60</v>
      </c>
      <c r="E17" t="s">
        <v>170</v>
      </c>
      <c r="F17" s="708" t="n">
        <v>41</v>
      </c>
      <c r="G17" t="s">
        <v>168</v>
      </c>
      <c r="H17" s="710"/>
      <c r="I17" t="s">
        <v>178</v>
      </c>
    </row>
    <row r="18">
      <c r="A18" t="s">
        <v>72</v>
      </c>
      <c r="B18" t="s">
        <v>78</v>
      </c>
      <c r="C18" s="704" t="n">
        <v>121</v>
      </c>
      <c r="D18" s="706" t="n">
        <v>124</v>
      </c>
      <c r="E18" t="s">
        <v>52</v>
      </c>
      <c r="F18" s="708" t="n">
        <v>96</v>
      </c>
      <c r="G18" t="s">
        <v>52</v>
      </c>
      <c r="H18" s="710" t="n">
        <v>84</v>
      </c>
      <c r="I18" t="s">
        <v>48</v>
      </c>
    </row>
    <row r="19">
      <c r="A19" t="s">
        <v>72</v>
      </c>
      <c r="B19" t="s">
        <v>79</v>
      </c>
      <c r="C19" s="704" t="n">
        <v>92</v>
      </c>
      <c r="D19" s="706" t="n">
        <v>89</v>
      </c>
      <c r="E19" t="s">
        <v>52</v>
      </c>
      <c r="F19" s="708"/>
      <c r="G19" t="s">
        <v>92</v>
      </c>
      <c r="H19" s="710"/>
      <c r="I19" t="s">
        <v>92</v>
      </c>
    </row>
    <row r="20">
      <c r="A20" t="s">
        <v>72</v>
      </c>
      <c r="B20" t="s">
        <v>80</v>
      </c>
      <c r="C20" s="704" t="n">
        <v>129</v>
      </c>
      <c r="D20" s="706" t="n">
        <v>127</v>
      </c>
      <c r="E20" t="s">
        <v>52</v>
      </c>
      <c r="F20" s="708" t="n">
        <v>161</v>
      </c>
      <c r="G20" t="s">
        <v>48</v>
      </c>
      <c r="H20" s="710"/>
      <c r="I20" t="s">
        <v>92</v>
      </c>
    </row>
    <row r="21">
      <c r="A21" t="s">
        <v>72</v>
      </c>
      <c r="B21" t="s">
        <v>81</v>
      </c>
      <c r="C21" s="704" t="n">
        <v>164</v>
      </c>
      <c r="D21" s="706" t="n">
        <v>155</v>
      </c>
      <c r="E21" t="s">
        <v>170</v>
      </c>
      <c r="F21" s="708"/>
      <c r="G21" t="s">
        <v>178</v>
      </c>
      <c r="H21" s="710"/>
      <c r="I21" t="s">
        <v>178</v>
      </c>
    </row>
    <row r="22">
      <c r="A22" t="s">
        <v>72</v>
      </c>
      <c r="B22" t="s">
        <v>84</v>
      </c>
      <c r="C22" s="704" t="n">
        <v>76</v>
      </c>
      <c r="D22" s="706" t="n">
        <v>76</v>
      </c>
      <c r="E22" t="s">
        <v>52</v>
      </c>
      <c r="F22" s="708" t="n">
        <v>68</v>
      </c>
      <c r="G22" t="s">
        <v>48</v>
      </c>
      <c r="H22" s="710" t="n">
        <v>89</v>
      </c>
      <c r="I22" t="s">
        <v>48</v>
      </c>
    </row>
    <row r="23">
      <c r="A23" s="5" t="s">
        <v>72</v>
      </c>
      <c r="B23" s="5" t="s">
        <v>58</v>
      </c>
      <c r="C23" s="705" t="n">
        <v>251</v>
      </c>
      <c r="D23" s="707" t="n">
        <v>254</v>
      </c>
      <c r="E23" s="5" t="s">
        <v>52</v>
      </c>
      <c r="F23" s="709" t="n">
        <v>230</v>
      </c>
      <c r="G23" s="5" t="s">
        <v>52</v>
      </c>
      <c r="H23" s="711" t="n">
        <v>207</v>
      </c>
      <c r="I23" s="5" t="s">
        <v>48</v>
      </c>
    </row>
    <row r="24">
      <c r="A24" s="37" t="s">
        <v>281</v>
      </c>
      <c r="B24" s="37"/>
      <c r="C24" s="37"/>
      <c r="D24" s="37"/>
      <c r="E24" s="37"/>
      <c r="F24" s="37"/>
      <c r="G24" s="37"/>
      <c r="H24" s="37"/>
      <c r="I24" s="37"/>
    </row>
    <row r="25">
      <c r="A25" s="37" t="s">
        <v>279</v>
      </c>
      <c r="B25" s="37"/>
      <c r="C25" s="37"/>
      <c r="D25" s="37"/>
      <c r="E25" s="37"/>
      <c r="F25" s="37"/>
      <c r="G25" s="37"/>
      <c r="H25" s="37"/>
      <c r="I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I1"/>
  </mergeCells>
  <pageMargins left="0.7" right="0.7" top="0.75" bottom="0.75" header="0.3" footer="0.3"/>
  <pageSetup paperSize="9" orientation="portrait" horizontalDpi="300" verticalDpi="300"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61.71" hidden="0" customWidth="1"/>
    <col min="7" max="7" width="57.71" hidden="0" customWidth="1"/>
    <col min="8" max="8" width="54.71" hidden="0" customWidth="1"/>
    <col min="9" max="9" width="64.71" hidden="0" customWidth="1"/>
    <col min="10" max="10" width="60.71" hidden="0" customWidth="1"/>
    <col min="11" max="11" width="57.71" hidden="0" customWidth="1"/>
    <col min="12" max="12" width="41.71" hidden="0" customWidth="1"/>
    <col min="13" max="13" width="37.71" hidden="0" customWidth="1"/>
    <col min="14" max="14" width="34.71" hidden="0" customWidth="1"/>
    <col min="15" max="15" width="44.71" hidden="0" customWidth="1"/>
    <col min="16" max="16" width="40.71" hidden="0" customWidth="1"/>
    <col min="17" max="17" width="37.71" hidden="0" customWidth="1"/>
    <col min="18" max="18" width="44.71" hidden="0" customWidth="1"/>
    <col min="19" max="19" width="40.71" hidden="0" customWidth="1"/>
    <col min="20" max="20" width="37.71" hidden="0" customWidth="1"/>
    <col min="21" max="21" width="47.71" hidden="0" customWidth="1"/>
    <col min="22" max="22" width="43.71" hidden="0" customWidth="1"/>
    <col min="23" max="23" width="40.71" hidden="0" customWidth="1"/>
  </cols>
  <sheetData>
    <row r="1">
      <c r="A1" s="3" t="s">
        <v>23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282</v>
      </c>
      <c r="G3" s="6" t="s">
        <v>283</v>
      </c>
      <c r="H3" s="4" t="s">
        <v>284</v>
      </c>
      <c r="I3" s="6" t="s">
        <v>285</v>
      </c>
      <c r="J3" s="6" t="s">
        <v>286</v>
      </c>
      <c r="K3" s="4" t="s">
        <v>287</v>
      </c>
      <c r="L3" s="6" t="s">
        <v>288</v>
      </c>
      <c r="M3" s="6" t="s">
        <v>289</v>
      </c>
      <c r="N3" s="4" t="s">
        <v>290</v>
      </c>
      <c r="O3" s="6" t="s">
        <v>291</v>
      </c>
      <c r="P3" s="6" t="s">
        <v>292</v>
      </c>
      <c r="Q3" s="4" t="s">
        <v>293</v>
      </c>
      <c r="R3" s="6" t="s">
        <v>194</v>
      </c>
      <c r="S3" s="6" t="s">
        <v>195</v>
      </c>
      <c r="T3" s="4" t="s">
        <v>196</v>
      </c>
      <c r="U3" s="6" t="s">
        <v>197</v>
      </c>
      <c r="V3" s="6" t="s">
        <v>198</v>
      </c>
      <c r="W3" s="4" t="s">
        <v>199</v>
      </c>
    </row>
    <row r="4">
      <c r="A4" t="s">
        <v>73</v>
      </c>
      <c r="B4" s="712" t="n">
        <v>53</v>
      </c>
      <c r="C4" s="716" t="n">
        <v>0.45</v>
      </c>
      <c r="D4" s="718" t="n">
        <v>2</v>
      </c>
      <c r="E4" s="722" t="n">
        <v>0.02</v>
      </c>
      <c r="F4" s="724" t="n">
        <v>54</v>
      </c>
      <c r="G4" s="728" t="n">
        <v>0.45</v>
      </c>
      <c r="H4" t="s">
        <v>56</v>
      </c>
      <c r="I4" s="730" t="n">
        <v>2</v>
      </c>
      <c r="J4" s="734" t="n">
        <v>0.02</v>
      </c>
      <c r="K4" t="s">
        <v>70</v>
      </c>
      <c r="L4" s="736" t="n">
        <v>43</v>
      </c>
      <c r="M4" s="740" t="n">
        <v>0.47</v>
      </c>
      <c r="N4" t="s">
        <v>48</v>
      </c>
      <c r="O4" s="742" t="n">
        <v>0</v>
      </c>
      <c r="P4" s="746" t="n">
        <v>0.01</v>
      </c>
      <c r="Q4" t="s">
        <v>280</v>
      </c>
      <c r="R4" s="748"/>
      <c r="S4" s="752"/>
      <c r="T4" t="s">
        <v>92</v>
      </c>
      <c r="U4" s="754"/>
      <c r="V4" s="758"/>
      <c r="W4" t="s">
        <v>92</v>
      </c>
    </row>
    <row r="5">
      <c r="A5" s="5" t="s">
        <v>79</v>
      </c>
      <c r="B5" s="713" t="n">
        <v>34</v>
      </c>
      <c r="C5" s="717" t="n">
        <v>0.37</v>
      </c>
      <c r="D5" s="719" t="n">
        <v>0</v>
      </c>
      <c r="E5" s="723" t="n">
        <v>0</v>
      </c>
      <c r="F5" s="725" t="n">
        <v>33</v>
      </c>
      <c r="G5" s="729" t="n">
        <v>0.37</v>
      </c>
      <c r="H5" s="5" t="s">
        <v>56</v>
      </c>
      <c r="I5" s="731" t="n">
        <v>0</v>
      </c>
      <c r="J5" s="735" t="n">
        <v>0</v>
      </c>
      <c r="K5" s="5" t="s">
        <v>70</v>
      </c>
      <c r="L5" s="737" t="n">
        <v>57</v>
      </c>
      <c r="M5" s="741" t="n">
        <v>0.43</v>
      </c>
      <c r="N5" s="5" t="s">
        <v>48</v>
      </c>
      <c r="O5" s="743" t="n">
        <v>0</v>
      </c>
      <c r="P5" s="747" t="n">
        <v>0</v>
      </c>
      <c r="Q5" s="5" t="s">
        <v>280</v>
      </c>
      <c r="R5" s="749"/>
      <c r="S5" s="753"/>
      <c r="T5" s="5" t="s">
        <v>92</v>
      </c>
      <c r="U5" s="755"/>
      <c r="V5" s="759"/>
      <c r="W5" s="5" t="s">
        <v>92</v>
      </c>
    </row>
    <row r="6">
      <c r="A6" s="37" t="s">
        <v>294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>
      <c r="A7" s="37" t="s">
        <v>279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W1"/>
  </mergeCells>
  <pageMargins left="0.7" right="0.7" top="0.75" bottom="0.75" header="0.3" footer="0.3"/>
  <pageSetup paperSize="9" orientation="portrait" horizontalDpi="300" verticalDpi="300"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61.71" hidden="0" customWidth="1"/>
    <col min="7" max="7" width="57.71" hidden="0" customWidth="1"/>
    <col min="8" max="8" width="54.71" hidden="0" customWidth="1"/>
    <col min="9" max="9" width="64.71" hidden="0" customWidth="1"/>
    <col min="10" max="10" width="60.71" hidden="0" customWidth="1"/>
    <col min="11" max="11" width="57.71" hidden="0" customWidth="1"/>
    <col min="12" max="12" width="41.71" hidden="0" customWidth="1"/>
    <col min="13" max="13" width="37.71" hidden="0" customWidth="1"/>
    <col min="14" max="14" width="34.71" hidden="0" customWidth="1"/>
    <col min="15" max="15" width="44.71" hidden="0" customWidth="1"/>
    <col min="16" max="16" width="40.71" hidden="0" customWidth="1"/>
    <col min="17" max="17" width="37.71" hidden="0" customWidth="1"/>
    <col min="18" max="18" width="44.71" hidden="0" customWidth="1"/>
    <col min="19" max="19" width="40.71" hidden="0" customWidth="1"/>
    <col min="20" max="20" width="37.71" hidden="0" customWidth="1"/>
    <col min="21" max="21" width="47.71" hidden="0" customWidth="1"/>
    <col min="22" max="22" width="43.71" hidden="0" customWidth="1"/>
    <col min="23" max="23" width="40.71" hidden="0" customWidth="1"/>
  </cols>
  <sheetData>
    <row r="1">
      <c r="A1" s="3" t="s">
        <v>24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282</v>
      </c>
      <c r="G3" s="6" t="s">
        <v>283</v>
      </c>
      <c r="H3" s="4" t="s">
        <v>284</v>
      </c>
      <c r="I3" s="6" t="s">
        <v>285</v>
      </c>
      <c r="J3" s="6" t="s">
        <v>286</v>
      </c>
      <c r="K3" s="4" t="s">
        <v>287</v>
      </c>
      <c r="L3" s="6" t="s">
        <v>288</v>
      </c>
      <c r="M3" s="6" t="s">
        <v>289</v>
      </c>
      <c r="N3" s="4" t="s">
        <v>290</v>
      </c>
      <c r="O3" s="6" t="s">
        <v>291</v>
      </c>
      <c r="P3" s="6" t="s">
        <v>292</v>
      </c>
      <c r="Q3" s="4" t="s">
        <v>293</v>
      </c>
      <c r="R3" s="6" t="s">
        <v>194</v>
      </c>
      <c r="S3" s="6" t="s">
        <v>195</v>
      </c>
      <c r="T3" s="4" t="s">
        <v>196</v>
      </c>
      <c r="U3" s="6" t="s">
        <v>197</v>
      </c>
      <c r="V3" s="6" t="s">
        <v>198</v>
      </c>
      <c r="W3" s="4" t="s">
        <v>199</v>
      </c>
    </row>
    <row r="4">
      <c r="A4" t="s">
        <v>73</v>
      </c>
      <c r="B4" s="760" t="n">
        <v>65</v>
      </c>
      <c r="C4" s="764" t="n">
        <v>0.49</v>
      </c>
      <c r="D4" s="766" t="n">
        <v>6</v>
      </c>
      <c r="E4" s="770" t="n">
        <v>0.05</v>
      </c>
      <c r="F4" s="772" t="n">
        <v>66</v>
      </c>
      <c r="G4" s="776" t="n">
        <v>0.48</v>
      </c>
      <c r="H4" t="s">
        <v>76</v>
      </c>
      <c r="I4" s="778" t="n">
        <v>7</v>
      </c>
      <c r="J4" s="782" t="n">
        <v>0.06</v>
      </c>
      <c r="K4" t="s">
        <v>280</v>
      </c>
      <c r="L4" s="784"/>
      <c r="M4" s="788"/>
      <c r="N4" t="s">
        <v>92</v>
      </c>
      <c r="O4" s="790"/>
      <c r="P4" s="794"/>
      <c r="Q4" t="s">
        <v>92</v>
      </c>
      <c r="R4" s="796"/>
      <c r="S4" s="800"/>
      <c r="T4" t="s">
        <v>129</v>
      </c>
      <c r="U4" s="802"/>
      <c r="V4" s="806"/>
      <c r="W4" t="s">
        <v>129</v>
      </c>
    </row>
    <row r="5">
      <c r="A5" s="5" t="s">
        <v>79</v>
      </c>
      <c r="B5" s="761" t="n">
        <v>89</v>
      </c>
      <c r="C5" s="765" t="n">
        <v>0.53</v>
      </c>
      <c r="D5" s="767" t="n">
        <v>5</v>
      </c>
      <c r="E5" s="771" t="n">
        <v>0.05</v>
      </c>
      <c r="F5" s="773" t="n">
        <v>90</v>
      </c>
      <c r="G5" s="777" t="n">
        <v>0.52</v>
      </c>
      <c r="H5" s="5" t="s">
        <v>76</v>
      </c>
      <c r="I5" s="779" t="n">
        <v>6</v>
      </c>
      <c r="J5" s="783" t="n">
        <v>0.05</v>
      </c>
      <c r="K5" s="5" t="s">
        <v>280</v>
      </c>
      <c r="L5" s="785"/>
      <c r="M5" s="789"/>
      <c r="N5" s="5" t="s">
        <v>92</v>
      </c>
      <c r="O5" s="791"/>
      <c r="P5" s="795"/>
      <c r="Q5" s="5" t="s">
        <v>129</v>
      </c>
      <c r="R5" s="797"/>
      <c r="S5" s="801"/>
      <c r="T5" s="5" t="s">
        <v>129</v>
      </c>
      <c r="U5" s="803"/>
      <c r="V5" s="807"/>
      <c r="W5" s="5" t="s">
        <v>129</v>
      </c>
    </row>
    <row r="6">
      <c r="A6" s="37" t="s">
        <v>294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</row>
    <row r="7">
      <c r="A7" s="37" t="s">
        <v>279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W1"/>
  </mergeCells>
  <pageMargins left="0.7" right="0.7" top="0.75" bottom="0.75" header="0.3" footer="0.3"/>
  <pageSetup paperSize="9" orientation="portrait" horizontalDpi="300" verticalDpi="300"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24.71" hidden="0" customWidth="1"/>
    <col min="5" max="5" width="44.71" hidden="0" customWidth="1"/>
    <col min="6" max="6" width="40.71" hidden="0" customWidth="1"/>
    <col min="7" max="7" width="37.71" hidden="0" customWidth="1"/>
    <col min="8" max="8" width="44.71" hidden="0" customWidth="1"/>
    <col min="9" max="9" width="40.71" hidden="0" customWidth="1"/>
    <col min="10" max="10" width="37.71" hidden="0" customWidth="1"/>
    <col min="11" max="11" width="28.71" hidden="0" customWidth="1"/>
    <col min="12" max="12" width="24.71" hidden="0" customWidth="1"/>
    <col min="13" max="13" width="21.71" hidden="0" customWidth="1"/>
    <col min="14" max="14" width="39.71" hidden="0" customWidth="1"/>
    <col min="15" max="15" width="35.71" hidden="0" customWidth="1"/>
    <col min="16" max="16" width="32.71" hidden="0" customWidth="1"/>
  </cols>
  <sheetData>
    <row r="1">
      <c r="A1" s="3" t="s">
        <v>25</v>
      </c>
    </row>
    <row r="3">
      <c r="A3" s="4" t="s">
        <v>30</v>
      </c>
      <c r="B3" s="4" t="s">
        <v>31</v>
      </c>
      <c r="C3" s="6" t="s">
        <v>32</v>
      </c>
      <c r="D3" s="6" t="s">
        <v>33</v>
      </c>
      <c r="E3" s="6" t="s">
        <v>295</v>
      </c>
      <c r="F3" s="6" t="s">
        <v>296</v>
      </c>
      <c r="G3" s="4" t="s">
        <v>297</v>
      </c>
      <c r="H3" s="6" t="s">
        <v>298</v>
      </c>
      <c r="I3" s="6" t="s">
        <v>299</v>
      </c>
      <c r="J3" s="4" t="s">
        <v>300</v>
      </c>
      <c r="K3" s="6" t="s">
        <v>301</v>
      </c>
      <c r="L3" s="6" t="s">
        <v>302</v>
      </c>
      <c r="M3" s="4" t="s">
        <v>303</v>
      </c>
      <c r="N3" s="6" t="s">
        <v>304</v>
      </c>
      <c r="O3" s="6" t="s">
        <v>305</v>
      </c>
      <c r="P3" s="4" t="s">
        <v>306</v>
      </c>
    </row>
    <row r="4">
      <c r="A4" t="s">
        <v>46</v>
      </c>
      <c r="B4" t="s">
        <v>47</v>
      </c>
      <c r="C4" s="808" t="n">
        <v>69</v>
      </c>
      <c r="D4" s="812" t="n">
        <v>0.53</v>
      </c>
      <c r="E4" s="814" t="n">
        <v>68</v>
      </c>
      <c r="F4" s="818" t="n">
        <v>0.53</v>
      </c>
      <c r="G4" t="s">
        <v>170</v>
      </c>
      <c r="H4" s="820" t="n">
        <v>78</v>
      </c>
      <c r="I4" s="824" t="n">
        <v>0.54</v>
      </c>
      <c r="J4" t="s">
        <v>170</v>
      </c>
      <c r="K4" s="826" t="n">
        <v>78</v>
      </c>
      <c r="L4" s="830" t="n">
        <v>0.57</v>
      </c>
      <c r="M4" t="s">
        <v>244</v>
      </c>
      <c r="N4" s="832" t="n">
        <v>48</v>
      </c>
      <c r="O4" s="836" t="n">
        <v>0.45</v>
      </c>
      <c r="P4" t="s">
        <v>172</v>
      </c>
    </row>
    <row r="5">
      <c r="A5" t="s">
        <v>46</v>
      </c>
      <c r="B5" t="s">
        <v>51</v>
      </c>
      <c r="C5" s="808" t="n">
        <v>11</v>
      </c>
      <c r="D5" s="812" t="n">
        <v>0.15</v>
      </c>
      <c r="E5" s="814" t="n">
        <v>12</v>
      </c>
      <c r="F5" s="818" t="n">
        <v>0.14</v>
      </c>
      <c r="G5" t="s">
        <v>52</v>
      </c>
      <c r="H5" s="820" t="n">
        <v>10</v>
      </c>
      <c r="I5" s="824" t="n">
        <v>0.16</v>
      </c>
      <c r="J5" t="s">
        <v>52</v>
      </c>
      <c r="K5" s="826" t="n">
        <v>11</v>
      </c>
      <c r="L5" s="830" t="n">
        <v>0.14</v>
      </c>
      <c r="M5" t="s">
        <v>52</v>
      </c>
      <c r="N5" s="832" t="n">
        <v>9</v>
      </c>
      <c r="O5" s="836" t="n">
        <v>0.14</v>
      </c>
      <c r="P5" t="s">
        <v>52</v>
      </c>
    </row>
    <row r="6">
      <c r="A6" t="s">
        <v>46</v>
      </c>
      <c r="B6" t="s">
        <v>53</v>
      </c>
      <c r="C6" s="808" t="n">
        <v>254</v>
      </c>
      <c r="D6" s="812" t="n">
        <v>0.95</v>
      </c>
      <c r="E6" s="814" t="n">
        <v>284</v>
      </c>
      <c r="F6" s="818" t="n">
        <v>0.94</v>
      </c>
      <c r="G6" t="s">
        <v>56</v>
      </c>
      <c r="H6" s="820" t="n">
        <v>241</v>
      </c>
      <c r="I6" s="824" t="n">
        <v>0.95</v>
      </c>
      <c r="J6" t="s">
        <v>70</v>
      </c>
      <c r="K6" s="826" t="n">
        <v>265</v>
      </c>
      <c r="L6" s="830" t="n">
        <v>0.95</v>
      </c>
      <c r="M6" t="s">
        <v>52</v>
      </c>
      <c r="N6" s="832" t="n">
        <v>224</v>
      </c>
      <c r="O6" s="836" t="n">
        <v>0.96</v>
      </c>
      <c r="P6" t="s">
        <v>70</v>
      </c>
    </row>
    <row r="7">
      <c r="A7" t="s">
        <v>46</v>
      </c>
      <c r="B7" t="s">
        <v>58</v>
      </c>
      <c r="C7" s="808" t="n">
        <v>334</v>
      </c>
      <c r="D7" s="812" t="n">
        <v>0.98</v>
      </c>
      <c r="E7" s="814" t="n">
        <v>363</v>
      </c>
      <c r="F7" s="818" t="n">
        <v>0.98</v>
      </c>
      <c r="G7" t="s">
        <v>49</v>
      </c>
      <c r="H7" s="820" t="n">
        <v>330</v>
      </c>
      <c r="I7" s="824" t="n">
        <v>0.98</v>
      </c>
      <c r="J7" t="s">
        <v>52</v>
      </c>
      <c r="K7" s="826" t="n">
        <v>354</v>
      </c>
      <c r="L7" s="830" t="n">
        <v>0.99</v>
      </c>
      <c r="M7" t="s">
        <v>49</v>
      </c>
      <c r="N7" s="832" t="n">
        <v>281</v>
      </c>
      <c r="O7" s="836" t="n">
        <v>0.98</v>
      </c>
      <c r="P7" t="s">
        <v>152</v>
      </c>
    </row>
    <row r="8">
      <c r="A8" t="s">
        <v>59</v>
      </c>
      <c r="B8" t="s">
        <v>58</v>
      </c>
      <c r="C8" s="808" t="n">
        <v>28</v>
      </c>
      <c r="D8" s="812" t="n">
        <v>0.34</v>
      </c>
      <c r="E8" s="814" t="n">
        <v>23</v>
      </c>
      <c r="F8" s="818" t="n">
        <v>0.28</v>
      </c>
      <c r="G8" t="s">
        <v>52</v>
      </c>
      <c r="H8" s="820" t="n">
        <v>29</v>
      </c>
      <c r="I8" s="824" t="n">
        <v>0.39</v>
      </c>
      <c r="J8" t="s">
        <v>52</v>
      </c>
      <c r="K8" s="826" t="n">
        <v>27</v>
      </c>
      <c r="L8" s="830" t="n">
        <v>0.34</v>
      </c>
      <c r="M8" t="s">
        <v>52</v>
      </c>
      <c r="N8" s="832" t="n">
        <v>35</v>
      </c>
      <c r="O8" s="836" t="n">
        <v>0.32</v>
      </c>
      <c r="P8" t="s">
        <v>52</v>
      </c>
    </row>
    <row r="9">
      <c r="A9" t="s">
        <v>61</v>
      </c>
      <c r="B9" t="s">
        <v>62</v>
      </c>
      <c r="C9" s="808" t="n">
        <v>88</v>
      </c>
      <c r="D9" s="812" t="n">
        <v>0.22</v>
      </c>
      <c r="E9" s="814" t="n">
        <v>68</v>
      </c>
      <c r="F9" s="818" t="n">
        <v>0.2</v>
      </c>
      <c r="G9" t="s">
        <v>52</v>
      </c>
      <c r="H9" s="820" t="n">
        <v>83</v>
      </c>
      <c r="I9" s="824" t="n">
        <v>0.2</v>
      </c>
      <c r="J9" t="s">
        <v>52</v>
      </c>
      <c r="K9" s="826" t="n">
        <v>108</v>
      </c>
      <c r="L9" s="830" t="n">
        <v>0.26</v>
      </c>
      <c r="M9" t="s">
        <v>52</v>
      </c>
      <c r="N9" s="832" t="n">
        <v>102</v>
      </c>
      <c r="O9" s="836" t="n">
        <v>0.27</v>
      </c>
      <c r="P9" t="s">
        <v>52</v>
      </c>
    </row>
    <row r="10">
      <c r="A10" t="s">
        <v>61</v>
      </c>
      <c r="B10" t="s">
        <v>63</v>
      </c>
      <c r="C10" s="808" t="n">
        <v>64</v>
      </c>
      <c r="D10" s="812" t="n">
        <v>0.19</v>
      </c>
      <c r="E10" s="814" t="n">
        <v>33</v>
      </c>
      <c r="F10" s="818" t="n">
        <v>0.12</v>
      </c>
      <c r="G10" t="s">
        <v>56</v>
      </c>
      <c r="H10" s="820" t="n">
        <v>85</v>
      </c>
      <c r="I10" s="824" t="n">
        <v>0.24</v>
      </c>
      <c r="J10" t="s">
        <v>152</v>
      </c>
      <c r="K10" s="826" t="n">
        <v>20</v>
      </c>
      <c r="L10" s="830" t="n">
        <v>0.08</v>
      </c>
      <c r="M10" t="s">
        <v>56</v>
      </c>
      <c r="N10" s="832" t="n">
        <v>119</v>
      </c>
      <c r="O10" s="836" t="n">
        <v>0.33</v>
      </c>
      <c r="P10" t="s">
        <v>152</v>
      </c>
    </row>
    <row r="11">
      <c r="A11" t="s">
        <v>61</v>
      </c>
      <c r="B11" t="s">
        <v>58</v>
      </c>
      <c r="C11" s="808" t="n">
        <v>152</v>
      </c>
      <c r="D11" s="812" t="n">
        <v>0.38</v>
      </c>
      <c r="E11" s="814" t="n">
        <v>101</v>
      </c>
      <c r="F11" s="818" t="n">
        <v>0.26</v>
      </c>
      <c r="G11" t="s">
        <v>56</v>
      </c>
      <c r="H11" s="820" t="n">
        <v>168</v>
      </c>
      <c r="I11" s="824" t="n">
        <v>0.43</v>
      </c>
      <c r="J11" t="s">
        <v>70</v>
      </c>
      <c r="K11" s="826" t="n">
        <v>128</v>
      </c>
      <c r="L11" s="830" t="n">
        <v>0.31</v>
      </c>
      <c r="M11" t="s">
        <v>49</v>
      </c>
      <c r="N11" s="832" t="n">
        <v>221</v>
      </c>
      <c r="O11" s="836" t="n">
        <v>0.52</v>
      </c>
      <c r="P11" t="s">
        <v>152</v>
      </c>
    </row>
    <row r="12">
      <c r="A12" t="s">
        <v>66</v>
      </c>
      <c r="B12" t="s">
        <v>67</v>
      </c>
      <c r="C12" s="808" t="n">
        <v>136</v>
      </c>
      <c r="D12" s="812" t="n">
        <v>0.98</v>
      </c>
      <c r="E12" s="814" t="n">
        <v>135</v>
      </c>
      <c r="F12" s="818" t="n">
        <v>0.99</v>
      </c>
      <c r="G12" t="s">
        <v>52</v>
      </c>
      <c r="H12" s="820" t="n">
        <v>137</v>
      </c>
      <c r="I12" s="824" t="n">
        <v>0.97</v>
      </c>
      <c r="J12" t="s">
        <v>52</v>
      </c>
      <c r="K12" s="826" t="n">
        <v>132</v>
      </c>
      <c r="L12" s="830" t="n">
        <v>1</v>
      </c>
      <c r="M12" t="s">
        <v>52</v>
      </c>
      <c r="N12" s="832" t="n">
        <v>141</v>
      </c>
      <c r="O12" s="836" t="n">
        <v>0.99</v>
      </c>
      <c r="P12" t="s">
        <v>52</v>
      </c>
    </row>
    <row r="13">
      <c r="A13" t="s">
        <v>66</v>
      </c>
      <c r="B13" t="s">
        <v>68</v>
      </c>
      <c r="C13" s="808" t="n">
        <v>14</v>
      </c>
      <c r="D13" s="812" t="n">
        <v>0.19</v>
      </c>
      <c r="E13" s="814" t="n">
        <v>14</v>
      </c>
      <c r="F13" s="818" t="n">
        <v>0.18</v>
      </c>
      <c r="G13" t="s">
        <v>52</v>
      </c>
      <c r="H13" s="820" t="n">
        <v>12</v>
      </c>
      <c r="I13" s="824" t="n">
        <v>0.16</v>
      </c>
      <c r="J13" t="s">
        <v>52</v>
      </c>
      <c r="K13" s="826" t="n">
        <v>14</v>
      </c>
      <c r="L13" s="830" t="n">
        <v>0.21</v>
      </c>
      <c r="M13" t="s">
        <v>52</v>
      </c>
      <c r="N13" s="832" t="n">
        <v>16</v>
      </c>
      <c r="O13" s="836" t="n">
        <v>0.25</v>
      </c>
      <c r="P13" t="s">
        <v>52</v>
      </c>
    </row>
    <row r="14">
      <c r="A14" t="s">
        <v>66</v>
      </c>
      <c r="B14" t="s">
        <v>71</v>
      </c>
      <c r="C14" s="808" t="n">
        <v>533</v>
      </c>
      <c r="D14" s="812" t="n">
        <v>1</v>
      </c>
      <c r="E14" s="814" t="n">
        <v>548</v>
      </c>
      <c r="F14" s="818" t="n">
        <v>1</v>
      </c>
      <c r="G14" t="s">
        <v>52</v>
      </c>
      <c r="H14" s="820" t="n">
        <v>523</v>
      </c>
      <c r="I14" s="824" t="n">
        <v>1</v>
      </c>
      <c r="J14" t="s">
        <v>52</v>
      </c>
      <c r="K14" s="826" t="n">
        <v>529</v>
      </c>
      <c r="L14" s="830" t="n">
        <v>0.99</v>
      </c>
      <c r="M14" t="s">
        <v>52</v>
      </c>
      <c r="N14" s="832" t="n">
        <v>532</v>
      </c>
      <c r="O14" s="836" t="n">
        <v>1</v>
      </c>
      <c r="P14" t="s">
        <v>52</v>
      </c>
    </row>
    <row r="15">
      <c r="A15" t="s">
        <v>66</v>
      </c>
      <c r="B15" t="s">
        <v>58</v>
      </c>
      <c r="C15" s="808" t="n">
        <v>683</v>
      </c>
      <c r="D15" s="812" t="n">
        <v>1</v>
      </c>
      <c r="E15" s="814" t="n">
        <v>697</v>
      </c>
      <c r="F15" s="818" t="n">
        <v>1</v>
      </c>
      <c r="G15" t="s">
        <v>52</v>
      </c>
      <c r="H15" s="820" t="n">
        <v>673</v>
      </c>
      <c r="I15" s="824" t="n">
        <v>1</v>
      </c>
      <c r="J15" t="s">
        <v>52</v>
      </c>
      <c r="K15" s="826" t="n">
        <v>675</v>
      </c>
      <c r="L15" s="830" t="n">
        <v>1</v>
      </c>
      <c r="M15" t="s">
        <v>52</v>
      </c>
      <c r="N15" s="832" t="n">
        <v>690</v>
      </c>
      <c r="O15" s="836" t="n">
        <v>1</v>
      </c>
      <c r="P15" t="s">
        <v>52</v>
      </c>
    </row>
    <row r="16">
      <c r="A16" t="s">
        <v>72</v>
      </c>
      <c r="B16" t="s">
        <v>73</v>
      </c>
      <c r="C16" s="808" t="n">
        <v>15</v>
      </c>
      <c r="D16" s="812" t="n">
        <v>0.13</v>
      </c>
      <c r="E16" s="814" t="n">
        <v>7</v>
      </c>
      <c r="F16" s="818" t="n">
        <v>0.05</v>
      </c>
      <c r="G16" t="s">
        <v>56</v>
      </c>
      <c r="H16" s="820" t="n">
        <v>18</v>
      </c>
      <c r="I16" s="824" t="n">
        <v>0.16</v>
      </c>
      <c r="J16" t="s">
        <v>70</v>
      </c>
      <c r="K16" s="826" t="n">
        <v>14</v>
      </c>
      <c r="L16" s="830" t="n">
        <v>0.11</v>
      </c>
      <c r="M16" t="s">
        <v>52</v>
      </c>
      <c r="N16" s="832" t="n">
        <v>22</v>
      </c>
      <c r="O16" s="836" t="n">
        <v>0.2</v>
      </c>
      <c r="P16" t="s">
        <v>70</v>
      </c>
    </row>
    <row r="17">
      <c r="A17" t="s">
        <v>72</v>
      </c>
      <c r="B17" t="s">
        <v>77</v>
      </c>
      <c r="C17" s="808" t="n">
        <v>16</v>
      </c>
      <c r="D17" s="812" t="n">
        <v>0.27</v>
      </c>
      <c r="E17" s="814" t="n">
        <v>18</v>
      </c>
      <c r="F17" s="818" t="n">
        <v>0.32</v>
      </c>
      <c r="G17" t="s">
        <v>52</v>
      </c>
      <c r="H17" s="820" t="n">
        <v>16</v>
      </c>
      <c r="I17" s="824" t="n">
        <v>0.26</v>
      </c>
      <c r="J17" t="s">
        <v>52</v>
      </c>
      <c r="K17" s="826" t="n">
        <v>12</v>
      </c>
      <c r="L17" s="830" t="n">
        <v>0.25</v>
      </c>
      <c r="M17" t="s">
        <v>52</v>
      </c>
      <c r="N17" s="832" t="n">
        <v>17</v>
      </c>
      <c r="O17" s="836" t="n">
        <v>0.26</v>
      </c>
      <c r="P17" t="s">
        <v>52</v>
      </c>
    </row>
    <row r="18">
      <c r="A18" t="s">
        <v>72</v>
      </c>
      <c r="B18" t="s">
        <v>78</v>
      </c>
      <c r="C18" s="808" t="n">
        <v>100</v>
      </c>
      <c r="D18" s="812" t="n">
        <v>0.83</v>
      </c>
      <c r="E18" s="814" t="n">
        <v>117</v>
      </c>
      <c r="F18" s="818" t="n">
        <v>0.86</v>
      </c>
      <c r="G18" t="s">
        <v>56</v>
      </c>
      <c r="H18" s="820" t="n">
        <v>88</v>
      </c>
      <c r="I18" s="824" t="n">
        <v>0.8</v>
      </c>
      <c r="J18" t="s">
        <v>70</v>
      </c>
      <c r="K18" s="826" t="n">
        <v>111</v>
      </c>
      <c r="L18" s="830" t="n">
        <v>0.86</v>
      </c>
      <c r="M18" t="s">
        <v>49</v>
      </c>
      <c r="N18" s="832" t="n">
        <v>84</v>
      </c>
      <c r="O18" s="836" t="n">
        <v>0.78</v>
      </c>
      <c r="P18" t="s">
        <v>152</v>
      </c>
    </row>
    <row r="19">
      <c r="A19" t="s">
        <v>72</v>
      </c>
      <c r="B19" t="s">
        <v>79</v>
      </c>
      <c r="C19" s="808" t="n">
        <v>9</v>
      </c>
      <c r="D19" s="812" t="n">
        <v>0.1</v>
      </c>
      <c r="E19" s="814" t="n">
        <v>3</v>
      </c>
      <c r="F19" s="818" t="n">
        <v>0.05</v>
      </c>
      <c r="G19" t="s">
        <v>76</v>
      </c>
      <c r="H19" s="820" t="n">
        <v>13</v>
      </c>
      <c r="I19" s="824" t="n">
        <v>0.14</v>
      </c>
      <c r="J19" t="s">
        <v>70</v>
      </c>
      <c r="K19" s="826" t="n">
        <v>10</v>
      </c>
      <c r="L19" s="830" t="n">
        <v>0.09</v>
      </c>
      <c r="M19" t="s">
        <v>52</v>
      </c>
      <c r="N19" s="832" t="n">
        <v>9</v>
      </c>
      <c r="O19" s="836" t="n">
        <v>0.09</v>
      </c>
      <c r="P19" t="s">
        <v>52</v>
      </c>
    </row>
    <row r="20">
      <c r="A20" t="s">
        <v>72</v>
      </c>
      <c r="B20" t="s">
        <v>80</v>
      </c>
      <c r="C20" s="808" t="n">
        <v>58</v>
      </c>
      <c r="D20" s="812" t="n">
        <v>0.45</v>
      </c>
      <c r="E20" s="814" t="n">
        <v>60</v>
      </c>
      <c r="F20" s="818" t="n">
        <v>0.44</v>
      </c>
      <c r="G20" t="s">
        <v>52</v>
      </c>
      <c r="H20" s="820" t="n">
        <v>59</v>
      </c>
      <c r="I20" s="824" t="n">
        <v>0.5</v>
      </c>
      <c r="J20" t="s">
        <v>52</v>
      </c>
      <c r="K20" s="826" t="n">
        <v>59</v>
      </c>
      <c r="L20" s="830" t="n">
        <v>0.43</v>
      </c>
      <c r="M20" t="s">
        <v>52</v>
      </c>
      <c r="N20" s="832" t="n">
        <v>51</v>
      </c>
      <c r="O20" s="836" t="n">
        <v>0.39</v>
      </c>
      <c r="P20" t="s">
        <v>52</v>
      </c>
    </row>
    <row r="21">
      <c r="A21" t="s">
        <v>72</v>
      </c>
      <c r="B21" t="s">
        <v>81</v>
      </c>
      <c r="C21" s="808" t="n">
        <v>12</v>
      </c>
      <c r="D21" s="812" t="n">
        <v>0.07</v>
      </c>
      <c r="E21" s="814" t="n">
        <v>18</v>
      </c>
      <c r="F21" s="818" t="n">
        <v>0.09</v>
      </c>
      <c r="G21" t="s">
        <v>49</v>
      </c>
      <c r="H21" s="820" t="n">
        <v>10</v>
      </c>
      <c r="I21" s="824" t="n">
        <v>0.08</v>
      </c>
      <c r="J21" t="s">
        <v>49</v>
      </c>
      <c r="K21" s="826" t="n">
        <v>15</v>
      </c>
      <c r="L21" s="830" t="n">
        <v>0.09</v>
      </c>
      <c r="M21" t="s">
        <v>49</v>
      </c>
      <c r="N21" s="832" t="n">
        <v>2</v>
      </c>
      <c r="O21" s="836" t="n">
        <v>0.02</v>
      </c>
      <c r="P21" t="s">
        <v>57</v>
      </c>
    </row>
    <row r="22">
      <c r="A22" t="s">
        <v>72</v>
      </c>
      <c r="B22" t="s">
        <v>84</v>
      </c>
      <c r="C22" s="808" t="n">
        <v>34</v>
      </c>
      <c r="D22" s="812" t="n">
        <v>0.45</v>
      </c>
      <c r="E22" s="814" t="n">
        <v>34</v>
      </c>
      <c r="F22" s="818" t="n">
        <v>0.44</v>
      </c>
      <c r="G22" t="s">
        <v>52</v>
      </c>
      <c r="H22" s="820" t="n">
        <v>37</v>
      </c>
      <c r="I22" s="824" t="n">
        <v>0.47</v>
      </c>
      <c r="J22" t="s">
        <v>52</v>
      </c>
      <c r="K22" s="826" t="n">
        <v>36</v>
      </c>
      <c r="L22" s="830" t="n">
        <v>0.49</v>
      </c>
      <c r="M22" t="s">
        <v>52</v>
      </c>
      <c r="N22" s="832" t="n">
        <v>27</v>
      </c>
      <c r="O22" s="836" t="n">
        <v>0.37</v>
      </c>
      <c r="P22" t="s">
        <v>52</v>
      </c>
    </row>
    <row r="23">
      <c r="A23" s="5" t="s">
        <v>72</v>
      </c>
      <c r="B23" s="5" t="s">
        <v>58</v>
      </c>
      <c r="C23" s="809" t="n">
        <v>243</v>
      </c>
      <c r="D23" s="813" t="n">
        <v>0.97</v>
      </c>
      <c r="E23" s="815" t="n">
        <v>257</v>
      </c>
      <c r="F23" s="819" t="n">
        <v>0.97</v>
      </c>
      <c r="G23" s="5" t="s">
        <v>49</v>
      </c>
      <c r="H23" s="821" t="n">
        <v>241</v>
      </c>
      <c r="I23" s="825" t="n">
        <v>0.98</v>
      </c>
      <c r="J23" s="5" t="s">
        <v>52</v>
      </c>
      <c r="K23" s="827" t="n">
        <v>256</v>
      </c>
      <c r="L23" s="831" t="n">
        <v>0.97</v>
      </c>
      <c r="M23" s="5" t="s">
        <v>52</v>
      </c>
      <c r="N23" s="833" t="n">
        <v>213</v>
      </c>
      <c r="O23" s="837" t="n">
        <v>0.94</v>
      </c>
      <c r="P23" s="5" t="s">
        <v>70</v>
      </c>
    </row>
    <row r="24">
      <c r="A24" s="37" t="s">
        <v>307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>
      <c r="A25" s="37" t="s">
        <v>308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P1"/>
  </mergeCells>
  <pageMargins left="0.7" right="0.7" top="0.75" bottom="0.75" header="0.3" footer="0.3"/>
  <pageSetup paperSize="9" orientation="portrait" horizontalDpi="300" verticalDpi="300"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50.71" hidden="0" customWidth="1"/>
    <col min="3" max="3" width="28.71" hidden="0" customWidth="1"/>
    <col min="4" max="4" width="44.71" hidden="0" customWidth="1"/>
    <col min="5" max="5" width="37.71" hidden="0" customWidth="1"/>
    <col min="6" max="6" width="44.71" hidden="0" customWidth="1"/>
    <col min="7" max="7" width="37.71" hidden="0" customWidth="1"/>
    <col min="8" max="8" width="28.71" hidden="0" customWidth="1"/>
    <col min="9" max="9" width="21.71" hidden="0" customWidth="1"/>
    <col min="10" max="10" width="39.71" hidden="0" customWidth="1"/>
    <col min="11" max="11" width="32.71" hidden="0" customWidth="1"/>
  </cols>
  <sheetData>
    <row r="1">
      <c r="A1" s="3" t="s">
        <v>26</v>
      </c>
    </row>
    <row r="3">
      <c r="A3" s="4" t="s">
        <v>30</v>
      </c>
      <c r="B3" s="4" t="s">
        <v>31</v>
      </c>
      <c r="C3" s="6" t="s">
        <v>32</v>
      </c>
      <c r="D3" s="6" t="s">
        <v>295</v>
      </c>
      <c r="E3" s="4" t="s">
        <v>297</v>
      </c>
      <c r="F3" s="6" t="s">
        <v>298</v>
      </c>
      <c r="G3" s="4" t="s">
        <v>300</v>
      </c>
      <c r="H3" s="6" t="s">
        <v>301</v>
      </c>
      <c r="I3" s="4" t="s">
        <v>303</v>
      </c>
      <c r="J3" s="6" t="s">
        <v>304</v>
      </c>
      <c r="K3" s="4" t="s">
        <v>306</v>
      </c>
    </row>
    <row r="4">
      <c r="A4" t="s">
        <v>46</v>
      </c>
      <c r="B4" t="s">
        <v>47</v>
      </c>
      <c r="C4" s="838" t="n">
        <v>132</v>
      </c>
      <c r="D4" s="840" t="n">
        <v>127</v>
      </c>
      <c r="E4" t="s">
        <v>52</v>
      </c>
      <c r="F4" s="842" t="n">
        <v>145</v>
      </c>
      <c r="G4" t="s">
        <v>49</v>
      </c>
      <c r="H4" s="844" t="n">
        <v>137</v>
      </c>
      <c r="I4" t="s">
        <v>52</v>
      </c>
      <c r="J4" s="846" t="n">
        <v>106</v>
      </c>
      <c r="K4" t="s">
        <v>76</v>
      </c>
    </row>
    <row r="5">
      <c r="A5" t="s">
        <v>46</v>
      </c>
      <c r="B5" t="s">
        <v>51</v>
      </c>
      <c r="C5" s="838" t="n">
        <v>72</v>
      </c>
      <c r="D5" s="840" t="n">
        <v>84</v>
      </c>
      <c r="E5" t="s">
        <v>48</v>
      </c>
      <c r="F5" s="842" t="n">
        <v>66</v>
      </c>
      <c r="G5" t="s">
        <v>48</v>
      </c>
      <c r="H5" s="844" t="n">
        <v>79</v>
      </c>
      <c r="I5" t="s">
        <v>48</v>
      </c>
      <c r="J5" s="846" t="n">
        <v>63</v>
      </c>
      <c r="K5" t="s">
        <v>48</v>
      </c>
    </row>
    <row r="6">
      <c r="A6" t="s">
        <v>46</v>
      </c>
      <c r="B6" t="s">
        <v>53</v>
      </c>
      <c r="C6" s="838" t="n">
        <v>268</v>
      </c>
      <c r="D6" s="840" t="n">
        <v>300</v>
      </c>
      <c r="E6" t="s">
        <v>56</v>
      </c>
      <c r="F6" s="842" t="n">
        <v>254</v>
      </c>
      <c r="G6" t="s">
        <v>70</v>
      </c>
      <c r="H6" s="844" t="n">
        <v>280</v>
      </c>
      <c r="I6" t="s">
        <v>52</v>
      </c>
      <c r="J6" s="846" t="n">
        <v>234</v>
      </c>
      <c r="K6" t="s">
        <v>70</v>
      </c>
    </row>
    <row r="7">
      <c r="A7" t="s">
        <v>46</v>
      </c>
      <c r="B7" t="s">
        <v>58</v>
      </c>
      <c r="C7" s="838" t="n">
        <v>341</v>
      </c>
      <c r="D7" s="840" t="n">
        <v>372</v>
      </c>
      <c r="E7" t="s">
        <v>49</v>
      </c>
      <c r="F7" s="842" t="n">
        <v>337</v>
      </c>
      <c r="G7" t="s">
        <v>52</v>
      </c>
      <c r="H7" s="844" t="n">
        <v>358</v>
      </c>
      <c r="I7" t="s">
        <v>49</v>
      </c>
      <c r="J7" s="846" t="n">
        <v>286</v>
      </c>
      <c r="K7" t="s">
        <v>152</v>
      </c>
    </row>
    <row r="8">
      <c r="A8" t="s">
        <v>59</v>
      </c>
      <c r="B8" t="s">
        <v>58</v>
      </c>
      <c r="C8" s="838" t="n">
        <v>83</v>
      </c>
      <c r="D8" s="840" t="n">
        <v>80</v>
      </c>
      <c r="E8" t="s">
        <v>52</v>
      </c>
      <c r="F8" s="842" t="n">
        <v>74</v>
      </c>
      <c r="G8" t="s">
        <v>52</v>
      </c>
      <c r="H8" s="844" t="n">
        <v>79</v>
      </c>
      <c r="I8" t="s">
        <v>52</v>
      </c>
      <c r="J8" s="846" t="n">
        <v>110</v>
      </c>
      <c r="K8" t="s">
        <v>52</v>
      </c>
    </row>
    <row r="9">
      <c r="A9" t="s">
        <v>61</v>
      </c>
      <c r="B9" t="s">
        <v>62</v>
      </c>
      <c r="C9" s="838" t="n">
        <v>391</v>
      </c>
      <c r="D9" s="840" t="n">
        <v>338</v>
      </c>
      <c r="E9" t="s">
        <v>48</v>
      </c>
      <c r="F9" s="842" t="n">
        <v>421</v>
      </c>
      <c r="G9" t="s">
        <v>48</v>
      </c>
      <c r="H9" s="844" t="n">
        <v>420</v>
      </c>
      <c r="I9" t="s">
        <v>48</v>
      </c>
      <c r="J9" s="846" t="n">
        <v>383</v>
      </c>
      <c r="K9" t="s">
        <v>48</v>
      </c>
    </row>
    <row r="10">
      <c r="A10" t="s">
        <v>61</v>
      </c>
      <c r="B10" t="s">
        <v>63</v>
      </c>
      <c r="C10" s="838" t="n">
        <v>334</v>
      </c>
      <c r="D10" s="840" t="n">
        <v>277</v>
      </c>
      <c r="E10" t="s">
        <v>48</v>
      </c>
      <c r="F10" s="842" t="n">
        <v>347</v>
      </c>
      <c r="G10" t="s">
        <v>52</v>
      </c>
      <c r="H10" s="844" t="n">
        <v>252</v>
      </c>
      <c r="I10" t="s">
        <v>48</v>
      </c>
      <c r="J10" s="846" t="n">
        <v>367</v>
      </c>
      <c r="K10" t="s">
        <v>48</v>
      </c>
    </row>
    <row r="11">
      <c r="A11" t="s">
        <v>61</v>
      </c>
      <c r="B11" t="s">
        <v>58</v>
      </c>
      <c r="C11" s="838" t="n">
        <v>402</v>
      </c>
      <c r="D11" s="840" t="n">
        <v>380</v>
      </c>
      <c r="E11" t="s">
        <v>52</v>
      </c>
      <c r="F11" s="842" t="n">
        <v>393</v>
      </c>
      <c r="G11" t="s">
        <v>52</v>
      </c>
      <c r="H11" s="844" t="n">
        <v>413</v>
      </c>
      <c r="I11" t="s">
        <v>52</v>
      </c>
      <c r="J11" s="846" t="n">
        <v>424</v>
      </c>
      <c r="K11" t="s">
        <v>52</v>
      </c>
    </row>
    <row r="12">
      <c r="A12" t="s">
        <v>66</v>
      </c>
      <c r="B12" t="s">
        <v>67</v>
      </c>
      <c r="C12" s="838" t="n">
        <v>139</v>
      </c>
      <c r="D12" s="840" t="n">
        <v>137</v>
      </c>
      <c r="E12" t="s">
        <v>52</v>
      </c>
      <c r="F12" s="842" t="n">
        <v>141</v>
      </c>
      <c r="G12" t="s">
        <v>52</v>
      </c>
      <c r="H12" s="844" t="n">
        <v>132</v>
      </c>
      <c r="I12" t="s">
        <v>52</v>
      </c>
      <c r="J12" s="846" t="n">
        <v>143</v>
      </c>
      <c r="K12" t="s">
        <v>52</v>
      </c>
    </row>
    <row r="13">
      <c r="A13" t="s">
        <v>66</v>
      </c>
      <c r="B13" t="s">
        <v>68</v>
      </c>
      <c r="C13" s="838" t="n">
        <v>72</v>
      </c>
      <c r="D13" s="840" t="n">
        <v>75</v>
      </c>
      <c r="E13" t="s">
        <v>52</v>
      </c>
      <c r="F13" s="842" t="n">
        <v>76</v>
      </c>
      <c r="G13" t="s">
        <v>52</v>
      </c>
      <c r="H13" s="844" t="n">
        <v>69</v>
      </c>
      <c r="I13" t="s">
        <v>52</v>
      </c>
      <c r="J13" s="846" t="n">
        <v>66</v>
      </c>
      <c r="K13" t="s">
        <v>48</v>
      </c>
    </row>
    <row r="14">
      <c r="A14" t="s">
        <v>66</v>
      </c>
      <c r="B14" t="s">
        <v>71</v>
      </c>
      <c r="C14" s="838" t="n">
        <v>534</v>
      </c>
      <c r="D14" s="840" t="n">
        <v>550</v>
      </c>
      <c r="E14" t="s">
        <v>52</v>
      </c>
      <c r="F14" s="842" t="n">
        <v>523</v>
      </c>
      <c r="G14" t="s">
        <v>52</v>
      </c>
      <c r="H14" s="844" t="n">
        <v>532</v>
      </c>
      <c r="I14" t="s">
        <v>52</v>
      </c>
      <c r="J14" s="846" t="n">
        <v>532</v>
      </c>
      <c r="K14" t="s">
        <v>52</v>
      </c>
    </row>
    <row r="15">
      <c r="A15" t="s">
        <v>66</v>
      </c>
      <c r="B15" t="s">
        <v>58</v>
      </c>
      <c r="C15" s="838" t="n">
        <v>683</v>
      </c>
      <c r="D15" s="840" t="n">
        <v>697</v>
      </c>
      <c r="E15" t="s">
        <v>52</v>
      </c>
      <c r="F15" s="842" t="n">
        <v>673</v>
      </c>
      <c r="G15" t="s">
        <v>52</v>
      </c>
      <c r="H15" s="844" t="n">
        <v>675</v>
      </c>
      <c r="I15" t="s">
        <v>52</v>
      </c>
      <c r="J15" s="846" t="n">
        <v>690</v>
      </c>
      <c r="K15" t="s">
        <v>52</v>
      </c>
    </row>
    <row r="16">
      <c r="A16" t="s">
        <v>72</v>
      </c>
      <c r="B16" t="s">
        <v>73</v>
      </c>
      <c r="C16" s="838" t="n">
        <v>116</v>
      </c>
      <c r="D16" s="840" t="n">
        <v>125</v>
      </c>
      <c r="E16" t="s">
        <v>48</v>
      </c>
      <c r="F16" s="842" t="n">
        <v>113</v>
      </c>
      <c r="G16" t="s">
        <v>48</v>
      </c>
      <c r="H16" s="844" t="n">
        <v>123</v>
      </c>
      <c r="I16" t="s">
        <v>48</v>
      </c>
      <c r="J16" s="846" t="n">
        <v>114</v>
      </c>
      <c r="K16" t="s">
        <v>48</v>
      </c>
    </row>
    <row r="17">
      <c r="A17" t="s">
        <v>72</v>
      </c>
      <c r="B17" t="s">
        <v>77</v>
      </c>
      <c r="C17" s="838" t="n">
        <v>58</v>
      </c>
      <c r="D17" s="840" t="n">
        <v>57</v>
      </c>
      <c r="E17" t="s">
        <v>52</v>
      </c>
      <c r="F17" s="842" t="n">
        <v>60</v>
      </c>
      <c r="G17" t="s">
        <v>52</v>
      </c>
      <c r="H17" s="844" t="n">
        <v>49</v>
      </c>
      <c r="I17" t="s">
        <v>52</v>
      </c>
      <c r="J17" s="846" t="n">
        <v>66</v>
      </c>
      <c r="K17" t="s">
        <v>52</v>
      </c>
    </row>
    <row r="18">
      <c r="A18" t="s">
        <v>72</v>
      </c>
      <c r="B18" t="s">
        <v>78</v>
      </c>
      <c r="C18" s="838" t="n">
        <v>121</v>
      </c>
      <c r="D18" s="840" t="n">
        <v>136</v>
      </c>
      <c r="E18" t="s">
        <v>56</v>
      </c>
      <c r="F18" s="842" t="n">
        <v>111</v>
      </c>
      <c r="G18" t="s">
        <v>70</v>
      </c>
      <c r="H18" s="844" t="n">
        <v>128</v>
      </c>
      <c r="I18" t="s">
        <v>52</v>
      </c>
      <c r="J18" s="846" t="n">
        <v>107</v>
      </c>
      <c r="K18" t="s">
        <v>70</v>
      </c>
    </row>
    <row r="19">
      <c r="A19" t="s">
        <v>72</v>
      </c>
      <c r="B19" t="s">
        <v>79</v>
      </c>
      <c r="C19" s="838" t="n">
        <v>92</v>
      </c>
      <c r="D19" s="840" t="n">
        <v>59</v>
      </c>
      <c r="E19" t="s">
        <v>48</v>
      </c>
      <c r="F19" s="842" t="n">
        <v>91</v>
      </c>
      <c r="G19" t="s">
        <v>48</v>
      </c>
      <c r="H19" s="844" t="n">
        <v>108</v>
      </c>
      <c r="I19" t="s">
        <v>48</v>
      </c>
      <c r="J19" s="846" t="n">
        <v>102</v>
      </c>
      <c r="K19" t="s">
        <v>48</v>
      </c>
    </row>
    <row r="20">
      <c r="A20" t="s">
        <v>72</v>
      </c>
      <c r="B20" t="s">
        <v>80</v>
      </c>
      <c r="C20" s="838" t="n">
        <v>129</v>
      </c>
      <c r="D20" s="840" t="n">
        <v>137</v>
      </c>
      <c r="E20" t="s">
        <v>52</v>
      </c>
      <c r="F20" s="842" t="n">
        <v>118</v>
      </c>
      <c r="G20" t="s">
        <v>52</v>
      </c>
      <c r="H20" s="844" t="n">
        <v>137</v>
      </c>
      <c r="I20" t="s">
        <v>52</v>
      </c>
      <c r="J20" s="846" t="n">
        <v>131</v>
      </c>
      <c r="K20" t="s">
        <v>52</v>
      </c>
    </row>
    <row r="21">
      <c r="A21" t="s">
        <v>72</v>
      </c>
      <c r="B21" t="s">
        <v>81</v>
      </c>
      <c r="C21" s="838" t="n">
        <v>164</v>
      </c>
      <c r="D21" s="840" t="n">
        <v>214</v>
      </c>
      <c r="E21" t="s">
        <v>48</v>
      </c>
      <c r="F21" s="842" t="n">
        <v>129</v>
      </c>
      <c r="G21" t="s">
        <v>48</v>
      </c>
      <c r="H21" s="844" t="n">
        <v>157</v>
      </c>
      <c r="I21" t="s">
        <v>48</v>
      </c>
      <c r="J21" s="846"/>
      <c r="K21" t="s">
        <v>92</v>
      </c>
    </row>
    <row r="22">
      <c r="A22" t="s">
        <v>72</v>
      </c>
      <c r="B22" t="s">
        <v>84</v>
      </c>
      <c r="C22" s="838" t="n">
        <v>76</v>
      </c>
      <c r="D22" s="840" t="n">
        <v>76</v>
      </c>
      <c r="E22" t="s">
        <v>52</v>
      </c>
      <c r="F22" s="842" t="n">
        <v>80</v>
      </c>
      <c r="G22" t="s">
        <v>52</v>
      </c>
      <c r="H22" s="844" t="n">
        <v>73</v>
      </c>
      <c r="I22" t="s">
        <v>52</v>
      </c>
      <c r="J22" s="846" t="n">
        <v>73</v>
      </c>
      <c r="K22" t="s">
        <v>52</v>
      </c>
    </row>
    <row r="23">
      <c r="A23" s="5" t="s">
        <v>72</v>
      </c>
      <c r="B23" s="5" t="s">
        <v>58</v>
      </c>
      <c r="C23" s="839" t="n">
        <v>251</v>
      </c>
      <c r="D23" s="841" t="n">
        <v>265</v>
      </c>
      <c r="E23" s="5" t="s">
        <v>52</v>
      </c>
      <c r="F23" s="843" t="n">
        <v>247</v>
      </c>
      <c r="G23" s="5" t="s">
        <v>52</v>
      </c>
      <c r="H23" s="845" t="n">
        <v>263</v>
      </c>
      <c r="I23" s="5" t="s">
        <v>52</v>
      </c>
      <c r="J23" s="847" t="n">
        <v>227</v>
      </c>
      <c r="K23" s="5" t="s">
        <v>52</v>
      </c>
    </row>
    <row r="24">
      <c r="A24" s="37" t="s">
        <v>309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>
      <c r="A25" s="37" t="s">
        <v>308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>
      <c r="A26" s="37" t="s">
        <v>87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>
      <c r="A27" s="37" t="s">
        <v>88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>
      <c r="A28" t="s">
        <v>89</v>
      </c>
    </row>
    <row r="29">
      <c r="A29" t="s">
        <v>90</v>
      </c>
    </row>
    <row r="30">
      <c r="A30" t="s">
        <v>91</v>
      </c>
    </row>
  </sheetData>
  <mergeCells count="1">
    <mergeCell ref="A1:K1"/>
  </mergeCells>
  <pageMargins left="0.7" right="0.7" top="0.75" bottom="0.75" header="0.3" footer="0.3"/>
  <pageSetup paperSize="9" orientation="portrait" horizontalDpi="300" verticalDpi="300"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58.71" hidden="0" customWidth="1"/>
    <col min="7" max="7" width="54.71" hidden="0" customWidth="1"/>
    <col min="8" max="8" width="51.71" hidden="0" customWidth="1"/>
    <col min="9" max="9" width="61.71" hidden="0" customWidth="1"/>
    <col min="10" max="10" width="57.71" hidden="0" customWidth="1"/>
    <col min="11" max="11" width="54.71" hidden="0" customWidth="1"/>
    <col min="12" max="12" width="58.71" hidden="0" customWidth="1"/>
    <col min="13" max="13" width="54.71" hidden="0" customWidth="1"/>
    <col min="14" max="14" width="51.71" hidden="0" customWidth="1"/>
    <col min="15" max="15" width="61.71" hidden="0" customWidth="1"/>
    <col min="16" max="16" width="57.71" hidden="0" customWidth="1"/>
    <col min="17" max="17" width="54.71" hidden="0" customWidth="1"/>
    <col min="18" max="18" width="42.71" hidden="0" customWidth="1"/>
    <col min="19" max="19" width="38.71" hidden="0" customWidth="1"/>
    <col min="20" max="20" width="35.71" hidden="0" customWidth="1"/>
    <col min="21" max="21" width="45.71" hidden="0" customWidth="1"/>
    <col min="22" max="22" width="41.71" hidden="0" customWidth="1"/>
    <col min="23" max="23" width="38.71" hidden="0" customWidth="1"/>
    <col min="24" max="24" width="53.71" hidden="0" customWidth="1"/>
    <col min="25" max="25" width="49.71" hidden="0" customWidth="1"/>
    <col min="26" max="26" width="46.71" hidden="0" customWidth="1"/>
    <col min="27" max="27" width="56.71" hidden="0" customWidth="1"/>
    <col min="28" max="28" width="52.71" hidden="0" customWidth="1"/>
    <col min="29" max="29" width="49.71" hidden="0" customWidth="1"/>
  </cols>
  <sheetData>
    <row r="1">
      <c r="A1" s="3" t="s">
        <v>27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310</v>
      </c>
      <c r="G3" s="6" t="s">
        <v>311</v>
      </c>
      <c r="H3" s="4" t="s">
        <v>312</v>
      </c>
      <c r="I3" s="6" t="s">
        <v>313</v>
      </c>
      <c r="J3" s="6" t="s">
        <v>314</v>
      </c>
      <c r="K3" s="4" t="s">
        <v>315</v>
      </c>
      <c r="L3" s="6" t="s">
        <v>316</v>
      </c>
      <c r="M3" s="6" t="s">
        <v>317</v>
      </c>
      <c r="N3" s="4" t="s">
        <v>318</v>
      </c>
      <c r="O3" s="6" t="s">
        <v>319</v>
      </c>
      <c r="P3" s="6" t="s">
        <v>320</v>
      </c>
      <c r="Q3" s="4" t="s">
        <v>321</v>
      </c>
      <c r="R3" s="6" t="s">
        <v>322</v>
      </c>
      <c r="S3" s="6" t="s">
        <v>323</v>
      </c>
      <c r="T3" s="4" t="s">
        <v>324</v>
      </c>
      <c r="U3" s="6" t="s">
        <v>325</v>
      </c>
      <c r="V3" s="6" t="s">
        <v>326</v>
      </c>
      <c r="W3" s="4" t="s">
        <v>327</v>
      </c>
      <c r="X3" s="6" t="s">
        <v>328</v>
      </c>
      <c r="Y3" s="6" t="s">
        <v>329</v>
      </c>
      <c r="Z3" s="4" t="s">
        <v>330</v>
      </c>
      <c r="AA3" s="6" t="s">
        <v>331</v>
      </c>
      <c r="AB3" s="6" t="s">
        <v>332</v>
      </c>
      <c r="AC3" s="4" t="s">
        <v>333</v>
      </c>
    </row>
    <row r="4">
      <c r="A4" t="s">
        <v>73</v>
      </c>
      <c r="B4" s="848" t="n">
        <v>53</v>
      </c>
      <c r="C4" s="852" t="n">
        <v>0.45</v>
      </c>
      <c r="D4" s="854" t="n">
        <v>2</v>
      </c>
      <c r="E4" s="858" t="n">
        <v>0.02</v>
      </c>
      <c r="F4" s="860" t="n">
        <v>42</v>
      </c>
      <c r="G4" s="864" t="n">
        <v>0.36</v>
      </c>
      <c r="H4" t="s">
        <v>334</v>
      </c>
      <c r="I4" s="866" t="n">
        <v>3</v>
      </c>
      <c r="J4" s="870" t="n">
        <v>0.02</v>
      </c>
      <c r="K4" t="s">
        <v>335</v>
      </c>
      <c r="L4" s="872" t="n">
        <v>50</v>
      </c>
      <c r="M4" s="876" t="n">
        <v>0.43</v>
      </c>
      <c r="N4" t="s">
        <v>270</v>
      </c>
      <c r="O4" s="878" t="n">
        <v>2</v>
      </c>
      <c r="P4" s="882" t="n">
        <v>0.03</v>
      </c>
      <c r="Q4" t="s">
        <v>336</v>
      </c>
      <c r="R4" s="884" t="n">
        <v>61</v>
      </c>
      <c r="S4" s="888" t="n">
        <v>0.49</v>
      </c>
      <c r="T4" t="s">
        <v>337</v>
      </c>
      <c r="U4" s="890" t="n">
        <v>1</v>
      </c>
      <c r="V4" s="894" t="n">
        <v>0.02</v>
      </c>
      <c r="W4" t="s">
        <v>335</v>
      </c>
      <c r="X4" s="896" t="n">
        <v>57</v>
      </c>
      <c r="Y4" s="900" t="n">
        <v>0.5</v>
      </c>
      <c r="Z4" t="s">
        <v>270</v>
      </c>
      <c r="AA4" s="902" t="n">
        <v>2</v>
      </c>
      <c r="AB4" s="906" t="n">
        <v>0.02</v>
      </c>
      <c r="AC4" t="s">
        <v>335</v>
      </c>
    </row>
    <row r="5">
      <c r="A5" s="5" t="s">
        <v>79</v>
      </c>
      <c r="B5" s="849" t="n">
        <v>34</v>
      </c>
      <c r="C5" s="853" t="n">
        <v>0.37</v>
      </c>
      <c r="D5" s="855" t="n">
        <v>0</v>
      </c>
      <c r="E5" s="859" t="n">
        <v>0</v>
      </c>
      <c r="F5" s="861" t="n">
        <v>24</v>
      </c>
      <c r="G5" s="865" t="n">
        <v>0.4</v>
      </c>
      <c r="H5" s="5" t="s">
        <v>337</v>
      </c>
      <c r="I5" s="867" t="n">
        <v>0</v>
      </c>
      <c r="J5" s="871" t="n">
        <v>0.01</v>
      </c>
      <c r="K5" s="5" t="s">
        <v>335</v>
      </c>
      <c r="L5" s="873" t="n">
        <v>37</v>
      </c>
      <c r="M5" s="877" t="n">
        <v>0.4</v>
      </c>
      <c r="N5" s="5" t="s">
        <v>270</v>
      </c>
      <c r="O5" s="879" t="n">
        <v>0</v>
      </c>
      <c r="P5" s="883" t="n">
        <v>0.01</v>
      </c>
      <c r="Q5" s="5" t="s">
        <v>335</v>
      </c>
      <c r="R5" s="885" t="n">
        <v>49</v>
      </c>
      <c r="S5" s="889" t="n">
        <v>0.46</v>
      </c>
      <c r="T5" s="5" t="s">
        <v>337</v>
      </c>
      <c r="U5" s="891" t="n">
        <v>0</v>
      </c>
      <c r="V5" s="895" t="n">
        <v>0</v>
      </c>
      <c r="W5" s="5" t="s">
        <v>335</v>
      </c>
      <c r="X5" s="897" t="n">
        <v>25</v>
      </c>
      <c r="Y5" s="901" t="n">
        <v>0.25</v>
      </c>
      <c r="Z5" s="5" t="s">
        <v>270</v>
      </c>
      <c r="AA5" s="903" t="n">
        <v>0</v>
      </c>
      <c r="AB5" s="907" t="n">
        <v>0</v>
      </c>
      <c r="AC5" s="5" t="s">
        <v>335</v>
      </c>
    </row>
    <row r="6">
      <c r="A6" s="37" t="s">
        <v>338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>
      <c r="A7" s="37" t="s">
        <v>308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AC1"/>
  </mergeCells>
  <pageMargins left="0.7" right="0.7" top="0.75" bottom="0.75" header="0.3" footer="0.3"/>
  <pageSetup paperSize="9" orientation="portrait" horizontalDpi="300" verticalDpi="300"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211.71" hidden="0" customWidth="1"/>
    <col min="2" max="2" width="42.71" hidden="0" customWidth="1"/>
    <col min="3" max="3" width="38.71" hidden="0" customWidth="1"/>
    <col min="4" max="4" width="45.71" hidden="0" customWidth="1"/>
    <col min="5" max="5" width="41.71" hidden="0" customWidth="1"/>
    <col min="6" max="6" width="58.71" hidden="0" customWidth="1"/>
    <col min="7" max="7" width="54.71" hidden="0" customWidth="1"/>
    <col min="8" max="8" width="51.71" hidden="0" customWidth="1"/>
    <col min="9" max="9" width="61.71" hidden="0" customWidth="1"/>
    <col min="10" max="10" width="57.71" hidden="0" customWidth="1"/>
    <col min="11" max="11" width="54.71" hidden="0" customWidth="1"/>
    <col min="12" max="12" width="58.71" hidden="0" customWidth="1"/>
    <col min="13" max="13" width="54.71" hidden="0" customWidth="1"/>
    <col min="14" max="14" width="51.71" hidden="0" customWidth="1"/>
    <col min="15" max="15" width="61.71" hidden="0" customWidth="1"/>
    <col min="16" max="16" width="57.71" hidden="0" customWidth="1"/>
    <col min="17" max="17" width="54.71" hidden="0" customWidth="1"/>
    <col min="18" max="18" width="42.71" hidden="0" customWidth="1"/>
    <col min="19" max="19" width="38.71" hidden="0" customWidth="1"/>
    <col min="20" max="20" width="35.71" hidden="0" customWidth="1"/>
    <col min="21" max="21" width="45.71" hidden="0" customWidth="1"/>
    <col min="22" max="22" width="41.71" hidden="0" customWidth="1"/>
    <col min="23" max="23" width="38.71" hidden="0" customWidth="1"/>
    <col min="24" max="24" width="53.71" hidden="0" customWidth="1"/>
    <col min="25" max="25" width="49.71" hidden="0" customWidth="1"/>
    <col min="26" max="26" width="46.71" hidden="0" customWidth="1"/>
    <col min="27" max="27" width="56.71" hidden="0" customWidth="1"/>
    <col min="28" max="28" width="52.71" hidden="0" customWidth="1"/>
    <col min="29" max="29" width="49.71" hidden="0" customWidth="1"/>
  </cols>
  <sheetData>
    <row r="1">
      <c r="A1" s="3" t="s">
        <v>28</v>
      </c>
    </row>
    <row r="3">
      <c r="A3" s="4" t="s">
        <v>31</v>
      </c>
      <c r="B3" s="6" t="s">
        <v>94</v>
      </c>
      <c r="C3" s="6" t="s">
        <v>95</v>
      </c>
      <c r="D3" s="6" t="s">
        <v>96</v>
      </c>
      <c r="E3" s="6" t="s">
        <v>97</v>
      </c>
      <c r="F3" s="6" t="s">
        <v>310</v>
      </c>
      <c r="G3" s="6" t="s">
        <v>311</v>
      </c>
      <c r="H3" s="4" t="s">
        <v>312</v>
      </c>
      <c r="I3" s="6" t="s">
        <v>313</v>
      </c>
      <c r="J3" s="6" t="s">
        <v>314</v>
      </c>
      <c r="K3" s="4" t="s">
        <v>315</v>
      </c>
      <c r="L3" s="6" t="s">
        <v>316</v>
      </c>
      <c r="M3" s="6" t="s">
        <v>317</v>
      </c>
      <c r="N3" s="4" t="s">
        <v>318</v>
      </c>
      <c r="O3" s="6" t="s">
        <v>319</v>
      </c>
      <c r="P3" s="6" t="s">
        <v>320</v>
      </c>
      <c r="Q3" s="4" t="s">
        <v>321</v>
      </c>
      <c r="R3" s="6" t="s">
        <v>322</v>
      </c>
      <c r="S3" s="6" t="s">
        <v>323</v>
      </c>
      <c r="T3" s="4" t="s">
        <v>324</v>
      </c>
      <c r="U3" s="6" t="s">
        <v>325</v>
      </c>
      <c r="V3" s="6" t="s">
        <v>326</v>
      </c>
      <c r="W3" s="4" t="s">
        <v>327</v>
      </c>
      <c r="X3" s="6" t="s">
        <v>328</v>
      </c>
      <c r="Y3" s="6" t="s">
        <v>329</v>
      </c>
      <c r="Z3" s="4" t="s">
        <v>330</v>
      </c>
      <c r="AA3" s="6" t="s">
        <v>331</v>
      </c>
      <c r="AB3" s="6" t="s">
        <v>332</v>
      </c>
      <c r="AC3" s="4" t="s">
        <v>333</v>
      </c>
    </row>
    <row r="4">
      <c r="A4" t="s">
        <v>73</v>
      </c>
      <c r="B4" s="908" t="n">
        <v>65</v>
      </c>
      <c r="C4" s="912" t="n">
        <v>0.49</v>
      </c>
      <c r="D4" s="914" t="n">
        <v>6</v>
      </c>
      <c r="E4" s="918" t="n">
        <v>0.05</v>
      </c>
      <c r="F4" s="920" t="n">
        <v>77</v>
      </c>
      <c r="G4" s="924" t="n">
        <v>0.46</v>
      </c>
      <c r="H4" t="s">
        <v>151</v>
      </c>
      <c r="I4" s="926" t="n">
        <v>8</v>
      </c>
      <c r="J4" s="930" t="n">
        <v>0.06</v>
      </c>
      <c r="K4" t="s">
        <v>339</v>
      </c>
      <c r="L4" s="932" t="n">
        <v>58</v>
      </c>
      <c r="M4" s="936" t="n">
        <v>0.46</v>
      </c>
      <c r="N4" t="s">
        <v>151</v>
      </c>
      <c r="O4" s="938" t="n">
        <v>4</v>
      </c>
      <c r="P4" s="942" t="n">
        <v>0.04</v>
      </c>
      <c r="Q4" t="s">
        <v>339</v>
      </c>
      <c r="R4" s="944" t="n">
        <v>66</v>
      </c>
      <c r="S4" s="948" t="n">
        <v>0.49</v>
      </c>
      <c r="T4" t="s">
        <v>151</v>
      </c>
      <c r="U4" s="950"/>
      <c r="V4" s="954"/>
      <c r="W4" t="s">
        <v>92</v>
      </c>
      <c r="X4" s="956" t="n">
        <v>70</v>
      </c>
      <c r="Y4" s="960" t="n">
        <v>0.53</v>
      </c>
      <c r="Z4" t="s">
        <v>151</v>
      </c>
      <c r="AA4" s="962"/>
      <c r="AB4" s="966"/>
      <c r="AC4" t="s">
        <v>92</v>
      </c>
    </row>
    <row r="5">
      <c r="A5" s="5" t="s">
        <v>79</v>
      </c>
      <c r="B5" s="909" t="n">
        <v>89</v>
      </c>
      <c r="C5" s="913" t="n">
        <v>0.53</v>
      </c>
      <c r="D5" s="915" t="n">
        <v>5</v>
      </c>
      <c r="E5" s="919" t="n">
        <v>0.05</v>
      </c>
      <c r="F5" s="921" t="n">
        <v>69</v>
      </c>
      <c r="G5" s="925" t="n">
        <v>0.45</v>
      </c>
      <c r="H5" s="5" t="s">
        <v>74</v>
      </c>
      <c r="I5" s="927" t="n">
        <v>5</v>
      </c>
      <c r="J5" s="931" t="n">
        <v>0.05</v>
      </c>
      <c r="K5" s="5" t="s">
        <v>339</v>
      </c>
      <c r="L5" s="933" t="n">
        <v>103</v>
      </c>
      <c r="M5" s="937" t="n">
        <v>0.62</v>
      </c>
      <c r="N5" s="5" t="s">
        <v>76</v>
      </c>
      <c r="O5" s="939"/>
      <c r="P5" s="943"/>
      <c r="Q5" s="5" t="s">
        <v>92</v>
      </c>
      <c r="R5" s="945" t="n">
        <v>71</v>
      </c>
      <c r="S5" s="949" t="n">
        <v>0.47</v>
      </c>
      <c r="T5" s="5" t="s">
        <v>74</v>
      </c>
      <c r="U5" s="951"/>
      <c r="V5" s="955"/>
      <c r="W5" s="5" t="s">
        <v>92</v>
      </c>
      <c r="X5" s="957" t="n">
        <v>86</v>
      </c>
      <c r="Y5" s="961" t="n">
        <v>0.47</v>
      </c>
      <c r="Z5" s="5" t="s">
        <v>74</v>
      </c>
      <c r="AA5" s="963"/>
      <c r="AB5" s="967"/>
      <c r="AC5" s="5" t="s">
        <v>92</v>
      </c>
    </row>
    <row r="6">
      <c r="A6" s="37" t="s">
        <v>338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>
      <c r="A7" s="37" t="s">
        <v>308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>
      <c r="A8" s="37" t="s">
        <v>87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>
      <c r="A9" s="37" t="s">
        <v>88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>
      <c r="A10" t="s">
        <v>89</v>
      </c>
    </row>
    <row r="11">
      <c r="A11" t="s">
        <v>90</v>
      </c>
    </row>
    <row r="12">
      <c r="A12" t="s">
        <v>91</v>
      </c>
    </row>
  </sheetData>
  <mergeCells count="1">
    <mergeCell ref="A1:AC1"/>
  </mergeCells>
  <pageMargins left="0.7" right="0.7" top="0.75" bottom="0.75" header="0.3" footer="0.3"/>
  <pageSetup paperSize="9" orientation="portrait" horizontalDpi="300" verticalDpi="300"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38.71" hidden="0" customWidth="1"/>
    <col min="2" max="2" width="50.71" hidden="0" customWidth="1"/>
    <col min="3" max="3" width="94.71" hidden="0" customWidth="1"/>
    <col min="4" max="4" width="83.71" hidden="0" customWidth="1"/>
  </cols>
  <sheetData>
    <row r="1">
      <c r="A1" s="3" t="s">
        <v>29</v>
      </c>
    </row>
    <row r="3">
      <c r="A3" s="4" t="s">
        <v>30</v>
      </c>
      <c r="B3" s="4" t="s">
        <v>340</v>
      </c>
      <c r="C3" s="4" t="s">
        <v>341</v>
      </c>
      <c r="D3" s="4" t="s">
        <v>342</v>
      </c>
    </row>
    <row r="4">
      <c r="A4" t="s">
        <v>343</v>
      </c>
      <c r="B4" t="s">
        <v>344</v>
      </c>
      <c r="C4" t="s">
        <v>343</v>
      </c>
      <c r="D4" t="s">
        <v>52</v>
      </c>
    </row>
    <row r="5">
      <c r="A5" t="s">
        <v>345</v>
      </c>
      <c r="B5" t="s">
        <v>345</v>
      </c>
      <c r="C5" t="s">
        <v>345</v>
      </c>
      <c r="D5" t="s">
        <v>52</v>
      </c>
    </row>
    <row r="6">
      <c r="A6" t="s">
        <v>46</v>
      </c>
      <c r="B6" t="s">
        <v>47</v>
      </c>
      <c r="C6" t="s">
        <v>346</v>
      </c>
      <c r="D6" t="s">
        <v>347</v>
      </c>
    </row>
    <row r="7">
      <c r="A7" t="s">
        <v>46</v>
      </c>
      <c r="B7" t="s">
        <v>47</v>
      </c>
      <c r="C7" t="s">
        <v>348</v>
      </c>
      <c r="D7" t="s">
        <v>347</v>
      </c>
    </row>
    <row r="8">
      <c r="A8" t="s">
        <v>46</v>
      </c>
      <c r="B8" t="s">
        <v>47</v>
      </c>
      <c r="C8" t="s">
        <v>349</v>
      </c>
      <c r="D8" t="s">
        <v>347</v>
      </c>
    </row>
    <row r="9">
      <c r="A9" t="s">
        <v>46</v>
      </c>
      <c r="B9" t="s">
        <v>47</v>
      </c>
      <c r="C9" t="s">
        <v>350</v>
      </c>
      <c r="D9" t="s">
        <v>347</v>
      </c>
    </row>
    <row r="10">
      <c r="A10" t="s">
        <v>46</v>
      </c>
      <c r="B10" t="s">
        <v>47</v>
      </c>
      <c r="C10" t="s">
        <v>351</v>
      </c>
      <c r="D10" t="s">
        <v>52</v>
      </c>
    </row>
    <row r="11">
      <c r="A11" t="s">
        <v>46</v>
      </c>
      <c r="B11" t="s">
        <v>47</v>
      </c>
      <c r="C11" t="s">
        <v>352</v>
      </c>
      <c r="D11" t="s">
        <v>52</v>
      </c>
    </row>
    <row r="12">
      <c r="A12" t="s">
        <v>46</v>
      </c>
      <c r="B12" t="s">
        <v>47</v>
      </c>
      <c r="C12" t="s">
        <v>353</v>
      </c>
      <c r="D12" t="s">
        <v>347</v>
      </c>
    </row>
    <row r="13">
      <c r="A13" t="s">
        <v>46</v>
      </c>
      <c r="B13" t="s">
        <v>47</v>
      </c>
      <c r="C13" t="s">
        <v>354</v>
      </c>
      <c r="D13" t="s">
        <v>347</v>
      </c>
    </row>
    <row r="14">
      <c r="A14" t="s">
        <v>46</v>
      </c>
      <c r="B14" t="s">
        <v>47</v>
      </c>
      <c r="C14" t="s">
        <v>355</v>
      </c>
      <c r="D14" t="s">
        <v>347</v>
      </c>
    </row>
    <row r="15">
      <c r="A15" t="s">
        <v>46</v>
      </c>
      <c r="B15" t="s">
        <v>47</v>
      </c>
      <c r="C15" t="s">
        <v>356</v>
      </c>
      <c r="D15" t="s">
        <v>347</v>
      </c>
    </row>
    <row r="16">
      <c r="A16" t="s">
        <v>46</v>
      </c>
      <c r="B16" t="s">
        <v>51</v>
      </c>
      <c r="C16" t="s">
        <v>357</v>
      </c>
      <c r="D16" t="s">
        <v>52</v>
      </c>
    </row>
    <row r="17">
      <c r="A17" t="s">
        <v>46</v>
      </c>
      <c r="B17" t="s">
        <v>51</v>
      </c>
      <c r="C17" t="s">
        <v>358</v>
      </c>
      <c r="D17" t="s">
        <v>52</v>
      </c>
    </row>
    <row r="18">
      <c r="A18" t="s">
        <v>46</v>
      </c>
      <c r="B18" t="s">
        <v>51</v>
      </c>
      <c r="C18" t="s">
        <v>359</v>
      </c>
      <c r="D18" t="s">
        <v>52</v>
      </c>
    </row>
    <row r="19">
      <c r="A19" t="s">
        <v>46</v>
      </c>
      <c r="B19" t="s">
        <v>51</v>
      </c>
      <c r="C19" t="s">
        <v>360</v>
      </c>
      <c r="D19" t="s">
        <v>52</v>
      </c>
    </row>
    <row r="20">
      <c r="A20" t="s">
        <v>46</v>
      </c>
      <c r="B20" t="s">
        <v>51</v>
      </c>
      <c r="C20" t="s">
        <v>361</v>
      </c>
      <c r="D20" t="s">
        <v>52</v>
      </c>
    </row>
    <row r="21">
      <c r="A21" t="s">
        <v>46</v>
      </c>
      <c r="B21" t="s">
        <v>51</v>
      </c>
      <c r="C21" t="s">
        <v>362</v>
      </c>
      <c r="D21" t="s">
        <v>52</v>
      </c>
    </row>
    <row r="22">
      <c r="A22" t="s">
        <v>46</v>
      </c>
      <c r="B22" t="s">
        <v>51</v>
      </c>
      <c r="C22" t="s">
        <v>363</v>
      </c>
      <c r="D22" t="s">
        <v>52</v>
      </c>
    </row>
    <row r="23">
      <c r="A23" t="s">
        <v>46</v>
      </c>
      <c r="B23" t="s">
        <v>51</v>
      </c>
      <c r="C23" t="s">
        <v>364</v>
      </c>
      <c r="D23" t="s">
        <v>52</v>
      </c>
    </row>
    <row r="24">
      <c r="A24" t="s">
        <v>46</v>
      </c>
      <c r="B24" t="s">
        <v>51</v>
      </c>
      <c r="C24" t="s">
        <v>365</v>
      </c>
      <c r="D24" t="s">
        <v>52</v>
      </c>
    </row>
    <row r="25">
      <c r="A25" t="s">
        <v>46</v>
      </c>
      <c r="B25" t="s">
        <v>51</v>
      </c>
      <c r="C25" t="s">
        <v>366</v>
      </c>
      <c r="D25" t="s">
        <v>52</v>
      </c>
    </row>
    <row r="26">
      <c r="A26" t="s">
        <v>46</v>
      </c>
      <c r="B26" t="s">
        <v>51</v>
      </c>
      <c r="C26" t="s">
        <v>367</v>
      </c>
      <c r="D26" t="s">
        <v>52</v>
      </c>
    </row>
    <row r="27">
      <c r="A27" t="s">
        <v>46</v>
      </c>
      <c r="B27" t="s">
        <v>51</v>
      </c>
      <c r="C27" t="s">
        <v>368</v>
      </c>
      <c r="D27" t="s">
        <v>52</v>
      </c>
    </row>
    <row r="28">
      <c r="A28" t="s">
        <v>46</v>
      </c>
      <c r="B28" t="s">
        <v>53</v>
      </c>
      <c r="C28" t="s">
        <v>369</v>
      </c>
      <c r="D28" t="s">
        <v>52</v>
      </c>
    </row>
    <row r="29">
      <c r="A29" t="s">
        <v>46</v>
      </c>
      <c r="B29" t="s">
        <v>53</v>
      </c>
      <c r="C29" t="s">
        <v>370</v>
      </c>
      <c r="D29" t="s">
        <v>52</v>
      </c>
    </row>
    <row r="30">
      <c r="A30" t="s">
        <v>46</v>
      </c>
      <c r="B30" t="s">
        <v>53</v>
      </c>
      <c r="C30" t="s">
        <v>371</v>
      </c>
      <c r="D30" t="s">
        <v>52</v>
      </c>
    </row>
    <row r="31">
      <c r="A31" t="s">
        <v>46</v>
      </c>
      <c r="B31" t="s">
        <v>53</v>
      </c>
      <c r="C31" t="s">
        <v>372</v>
      </c>
      <c r="D31" t="s">
        <v>52</v>
      </c>
    </row>
    <row r="32">
      <c r="A32" t="s">
        <v>46</v>
      </c>
      <c r="B32" t="s">
        <v>53</v>
      </c>
      <c r="C32" t="s">
        <v>373</v>
      </c>
      <c r="D32" t="s">
        <v>52</v>
      </c>
    </row>
    <row r="33">
      <c r="A33" t="s">
        <v>46</v>
      </c>
      <c r="B33" t="s">
        <v>53</v>
      </c>
      <c r="C33" t="s">
        <v>374</v>
      </c>
      <c r="D33" t="s">
        <v>52</v>
      </c>
    </row>
    <row r="34">
      <c r="A34" t="s">
        <v>46</v>
      </c>
      <c r="B34" t="s">
        <v>53</v>
      </c>
      <c r="C34" t="s">
        <v>375</v>
      </c>
      <c r="D34" t="s">
        <v>52</v>
      </c>
    </row>
    <row r="35">
      <c r="A35" t="s">
        <v>46</v>
      </c>
      <c r="B35" t="s">
        <v>53</v>
      </c>
      <c r="C35" t="s">
        <v>376</v>
      </c>
      <c r="D35" t="s">
        <v>52</v>
      </c>
    </row>
    <row r="36">
      <c r="A36" t="s">
        <v>46</v>
      </c>
      <c r="B36" t="s">
        <v>53</v>
      </c>
      <c r="C36" t="s">
        <v>377</v>
      </c>
      <c r="D36" t="s">
        <v>52</v>
      </c>
    </row>
    <row r="37">
      <c r="A37" t="s">
        <v>61</v>
      </c>
      <c r="B37" t="s">
        <v>62</v>
      </c>
      <c r="C37" t="s">
        <v>378</v>
      </c>
      <c r="D37" t="s">
        <v>52</v>
      </c>
    </row>
    <row r="38">
      <c r="A38" t="s">
        <v>61</v>
      </c>
      <c r="B38" t="s">
        <v>62</v>
      </c>
      <c r="C38" t="s">
        <v>379</v>
      </c>
      <c r="D38" t="s">
        <v>52</v>
      </c>
    </row>
    <row r="39">
      <c r="A39" t="s">
        <v>61</v>
      </c>
      <c r="B39" t="s">
        <v>62</v>
      </c>
      <c r="C39" t="s">
        <v>380</v>
      </c>
      <c r="D39" t="s">
        <v>52</v>
      </c>
    </row>
    <row r="40">
      <c r="A40" t="s">
        <v>61</v>
      </c>
      <c r="B40" t="s">
        <v>62</v>
      </c>
      <c r="C40" t="s">
        <v>381</v>
      </c>
      <c r="D40" t="s">
        <v>52</v>
      </c>
    </row>
    <row r="41">
      <c r="A41" t="s">
        <v>61</v>
      </c>
      <c r="B41" t="s">
        <v>63</v>
      </c>
      <c r="C41" t="s">
        <v>382</v>
      </c>
      <c r="D41" t="s">
        <v>52</v>
      </c>
    </row>
    <row r="42">
      <c r="A42" t="s">
        <v>61</v>
      </c>
      <c r="B42" t="s">
        <v>63</v>
      </c>
      <c r="C42" t="s">
        <v>383</v>
      </c>
      <c r="D42" t="s">
        <v>52</v>
      </c>
    </row>
    <row r="43">
      <c r="A43" t="s">
        <v>61</v>
      </c>
      <c r="B43" t="s">
        <v>63</v>
      </c>
      <c r="C43" t="s">
        <v>384</v>
      </c>
      <c r="D43" t="s">
        <v>52</v>
      </c>
    </row>
    <row r="44">
      <c r="A44" t="s">
        <v>61</v>
      </c>
      <c r="B44" t="s">
        <v>63</v>
      </c>
      <c r="C44" t="s">
        <v>385</v>
      </c>
      <c r="D44" t="s">
        <v>52</v>
      </c>
    </row>
    <row r="45">
      <c r="A45" t="s">
        <v>61</v>
      </c>
      <c r="B45" t="s">
        <v>63</v>
      </c>
      <c r="C45" t="s">
        <v>386</v>
      </c>
      <c r="D45" t="s">
        <v>52</v>
      </c>
    </row>
    <row r="46">
      <c r="A46" t="s">
        <v>66</v>
      </c>
      <c r="B46" t="s">
        <v>67</v>
      </c>
      <c r="C46" t="s">
        <v>387</v>
      </c>
      <c r="D46" t="s">
        <v>52</v>
      </c>
    </row>
    <row r="47">
      <c r="A47" t="s">
        <v>66</v>
      </c>
      <c r="B47" t="s">
        <v>67</v>
      </c>
      <c r="C47" t="s">
        <v>388</v>
      </c>
      <c r="D47" t="s">
        <v>52</v>
      </c>
    </row>
    <row r="48">
      <c r="A48" t="s">
        <v>66</v>
      </c>
      <c r="B48" t="s">
        <v>67</v>
      </c>
      <c r="C48" t="s">
        <v>389</v>
      </c>
      <c r="D48" t="s">
        <v>52</v>
      </c>
    </row>
    <row r="49">
      <c r="A49" t="s">
        <v>66</v>
      </c>
      <c r="B49" t="s">
        <v>67</v>
      </c>
      <c r="C49" t="s">
        <v>390</v>
      </c>
      <c r="D49" t="s">
        <v>52</v>
      </c>
    </row>
    <row r="50">
      <c r="A50" t="s">
        <v>66</v>
      </c>
      <c r="B50" t="s">
        <v>68</v>
      </c>
      <c r="C50" t="s">
        <v>391</v>
      </c>
      <c r="D50" t="s">
        <v>52</v>
      </c>
    </row>
    <row r="51">
      <c r="A51" t="s">
        <v>66</v>
      </c>
      <c r="B51" t="s">
        <v>68</v>
      </c>
      <c r="C51" t="s">
        <v>392</v>
      </c>
      <c r="D51" t="s">
        <v>52</v>
      </c>
    </row>
    <row r="52">
      <c r="A52" t="s">
        <v>66</v>
      </c>
      <c r="B52" t="s">
        <v>68</v>
      </c>
      <c r="C52" t="s">
        <v>393</v>
      </c>
      <c r="D52" t="s">
        <v>52</v>
      </c>
    </row>
    <row r="53">
      <c r="A53" t="s">
        <v>66</v>
      </c>
      <c r="B53" t="s">
        <v>71</v>
      </c>
      <c r="C53" t="s">
        <v>394</v>
      </c>
      <c r="D53" t="s">
        <v>52</v>
      </c>
    </row>
    <row r="54">
      <c r="A54" t="s">
        <v>66</v>
      </c>
      <c r="B54" t="s">
        <v>71</v>
      </c>
      <c r="C54" t="s">
        <v>395</v>
      </c>
      <c r="D54" t="s">
        <v>52</v>
      </c>
    </row>
    <row r="55">
      <c r="A55" t="s">
        <v>72</v>
      </c>
      <c r="B55" t="s">
        <v>73</v>
      </c>
      <c r="C55" t="s">
        <v>396</v>
      </c>
      <c r="D55" t="s">
        <v>397</v>
      </c>
    </row>
    <row r="56">
      <c r="A56" t="s">
        <v>72</v>
      </c>
      <c r="B56" t="s">
        <v>73</v>
      </c>
      <c r="C56" t="s">
        <v>398</v>
      </c>
      <c r="D56" t="s">
        <v>397</v>
      </c>
    </row>
    <row r="57">
      <c r="A57" t="s">
        <v>72</v>
      </c>
      <c r="B57" t="s">
        <v>77</v>
      </c>
      <c r="C57" t="s">
        <v>399</v>
      </c>
      <c r="D57" t="s">
        <v>52</v>
      </c>
    </row>
    <row r="58">
      <c r="A58" t="s">
        <v>72</v>
      </c>
      <c r="B58" t="s">
        <v>77</v>
      </c>
      <c r="C58" t="s">
        <v>400</v>
      </c>
      <c r="D58" t="s">
        <v>401</v>
      </c>
    </row>
    <row r="59">
      <c r="A59" t="s">
        <v>72</v>
      </c>
      <c r="B59" t="s">
        <v>78</v>
      </c>
      <c r="C59" t="s">
        <v>402</v>
      </c>
      <c r="D59" t="s">
        <v>52</v>
      </c>
    </row>
    <row r="60">
      <c r="A60" t="s">
        <v>72</v>
      </c>
      <c r="B60" t="s">
        <v>78</v>
      </c>
      <c r="C60" t="s">
        <v>403</v>
      </c>
      <c r="D60" t="s">
        <v>52</v>
      </c>
    </row>
    <row r="61">
      <c r="A61" t="s">
        <v>72</v>
      </c>
      <c r="B61" t="s">
        <v>78</v>
      </c>
      <c r="C61" t="s">
        <v>404</v>
      </c>
      <c r="D61" t="s">
        <v>52</v>
      </c>
    </row>
    <row r="62">
      <c r="A62" t="s">
        <v>72</v>
      </c>
      <c r="B62" t="s">
        <v>78</v>
      </c>
      <c r="C62" t="s">
        <v>405</v>
      </c>
      <c r="D62" t="s">
        <v>52</v>
      </c>
    </row>
    <row r="63">
      <c r="A63" t="s">
        <v>72</v>
      </c>
      <c r="B63" t="s">
        <v>79</v>
      </c>
      <c r="C63" t="s">
        <v>406</v>
      </c>
      <c r="D63" t="s">
        <v>397</v>
      </c>
    </row>
    <row r="64">
      <c r="A64" t="s">
        <v>72</v>
      </c>
      <c r="B64" t="s">
        <v>79</v>
      </c>
      <c r="C64" t="s">
        <v>407</v>
      </c>
      <c r="D64" t="s">
        <v>397</v>
      </c>
    </row>
    <row r="65">
      <c r="A65" t="s">
        <v>72</v>
      </c>
      <c r="B65" t="s">
        <v>79</v>
      </c>
      <c r="C65" t="s">
        <v>408</v>
      </c>
      <c r="D65" t="s">
        <v>397</v>
      </c>
    </row>
    <row r="66">
      <c r="A66" t="s">
        <v>72</v>
      </c>
      <c r="B66" t="s">
        <v>79</v>
      </c>
      <c r="C66" t="s">
        <v>409</v>
      </c>
      <c r="D66" t="s">
        <v>397</v>
      </c>
    </row>
    <row r="67">
      <c r="A67" t="s">
        <v>72</v>
      </c>
      <c r="B67" t="s">
        <v>80</v>
      </c>
      <c r="C67" t="s">
        <v>410</v>
      </c>
      <c r="D67" t="s">
        <v>52</v>
      </c>
    </row>
    <row r="68">
      <c r="A68" t="s">
        <v>72</v>
      </c>
      <c r="B68" t="s">
        <v>80</v>
      </c>
      <c r="C68" t="s">
        <v>400</v>
      </c>
      <c r="D68" t="s">
        <v>401</v>
      </c>
    </row>
    <row r="69">
      <c r="A69" t="s">
        <v>72</v>
      </c>
      <c r="B69" t="s">
        <v>80</v>
      </c>
      <c r="C69" t="s">
        <v>411</v>
      </c>
      <c r="D69" t="s">
        <v>52</v>
      </c>
    </row>
    <row r="70">
      <c r="A70" t="s">
        <v>72</v>
      </c>
      <c r="B70" t="s">
        <v>80</v>
      </c>
      <c r="C70" t="s">
        <v>412</v>
      </c>
      <c r="D70" t="s">
        <v>52</v>
      </c>
    </row>
    <row r="71">
      <c r="A71" t="s">
        <v>72</v>
      </c>
      <c r="B71" t="s">
        <v>80</v>
      </c>
      <c r="C71" t="s">
        <v>413</v>
      </c>
      <c r="D71" t="s">
        <v>52</v>
      </c>
    </row>
    <row r="72">
      <c r="A72" t="s">
        <v>72</v>
      </c>
      <c r="B72" t="s">
        <v>80</v>
      </c>
      <c r="C72" t="s">
        <v>414</v>
      </c>
      <c r="D72" t="s">
        <v>52</v>
      </c>
    </row>
    <row r="73">
      <c r="A73" t="s">
        <v>72</v>
      </c>
      <c r="B73" t="s">
        <v>80</v>
      </c>
      <c r="C73" t="s">
        <v>415</v>
      </c>
      <c r="D73" t="s">
        <v>52</v>
      </c>
    </row>
    <row r="74">
      <c r="A74" t="s">
        <v>72</v>
      </c>
      <c r="B74" t="s">
        <v>80</v>
      </c>
      <c r="C74" t="s">
        <v>416</v>
      </c>
      <c r="D74" t="s">
        <v>52</v>
      </c>
    </row>
    <row r="75">
      <c r="A75" t="s">
        <v>72</v>
      </c>
      <c r="B75" t="s">
        <v>80</v>
      </c>
      <c r="C75" t="s">
        <v>417</v>
      </c>
      <c r="D75" t="s">
        <v>52</v>
      </c>
    </row>
    <row r="76">
      <c r="A76" t="s">
        <v>72</v>
      </c>
      <c r="B76" t="s">
        <v>80</v>
      </c>
      <c r="C76" t="s">
        <v>418</v>
      </c>
      <c r="D76" t="s">
        <v>52</v>
      </c>
    </row>
    <row r="77">
      <c r="A77" t="s">
        <v>72</v>
      </c>
      <c r="B77" t="s">
        <v>81</v>
      </c>
      <c r="C77" t="s">
        <v>419</v>
      </c>
      <c r="D77" t="s">
        <v>52</v>
      </c>
    </row>
    <row r="78">
      <c r="A78" t="s">
        <v>72</v>
      </c>
      <c r="B78" t="s">
        <v>81</v>
      </c>
      <c r="C78" t="s">
        <v>420</v>
      </c>
      <c r="D78" t="s">
        <v>52</v>
      </c>
    </row>
    <row r="79">
      <c r="A79" t="s">
        <v>72</v>
      </c>
      <c r="B79" t="s">
        <v>81</v>
      </c>
      <c r="C79" t="s">
        <v>421</v>
      </c>
      <c r="D79" t="s">
        <v>52</v>
      </c>
    </row>
    <row r="80">
      <c r="A80" t="s">
        <v>72</v>
      </c>
      <c r="B80" t="s">
        <v>84</v>
      </c>
      <c r="C80" t="s">
        <v>422</v>
      </c>
      <c r="D80" t="s">
        <v>52</v>
      </c>
    </row>
    <row r="81">
      <c r="A81" t="s">
        <v>59</v>
      </c>
      <c r="B81" t="s">
        <v>59</v>
      </c>
      <c r="C81" t="s">
        <v>346</v>
      </c>
      <c r="D81" t="s">
        <v>423</v>
      </c>
    </row>
    <row r="82">
      <c r="A82" t="s">
        <v>59</v>
      </c>
      <c r="B82" t="s">
        <v>59</v>
      </c>
      <c r="C82" t="s">
        <v>348</v>
      </c>
      <c r="D82" t="s">
        <v>423</v>
      </c>
    </row>
    <row r="83">
      <c r="A83" t="s">
        <v>59</v>
      </c>
      <c r="B83" t="s">
        <v>59</v>
      </c>
      <c r="C83" t="s">
        <v>369</v>
      </c>
      <c r="D83" t="s">
        <v>423</v>
      </c>
    </row>
    <row r="84">
      <c r="A84" t="s">
        <v>59</v>
      </c>
      <c r="B84" t="s">
        <v>59</v>
      </c>
      <c r="C84" t="s">
        <v>370</v>
      </c>
      <c r="D84" t="s">
        <v>423</v>
      </c>
    </row>
    <row r="85">
      <c r="A85" t="s">
        <v>59</v>
      </c>
      <c r="B85" t="s">
        <v>59</v>
      </c>
      <c r="C85" t="s">
        <v>371</v>
      </c>
      <c r="D85" t="s">
        <v>423</v>
      </c>
    </row>
    <row r="86">
      <c r="A86" t="s">
        <v>59</v>
      </c>
      <c r="B86" t="s">
        <v>59</v>
      </c>
      <c r="C86" t="s">
        <v>424</v>
      </c>
      <c r="D86" t="s">
        <v>52</v>
      </c>
    </row>
    <row r="87">
      <c r="A87" t="s">
        <v>59</v>
      </c>
      <c r="B87" t="s">
        <v>59</v>
      </c>
      <c r="C87" t="s">
        <v>349</v>
      </c>
      <c r="D87" t="s">
        <v>423</v>
      </c>
    </row>
    <row r="88">
      <c r="A88" t="s">
        <v>59</v>
      </c>
      <c r="B88" t="s">
        <v>59</v>
      </c>
      <c r="C88" t="s">
        <v>350</v>
      </c>
      <c r="D88" t="s">
        <v>423</v>
      </c>
    </row>
    <row r="89">
      <c r="A89" t="s">
        <v>59</v>
      </c>
      <c r="B89" t="s">
        <v>59</v>
      </c>
      <c r="C89" t="s">
        <v>372</v>
      </c>
      <c r="D89" t="s">
        <v>423</v>
      </c>
    </row>
    <row r="90">
      <c r="A90" t="s">
        <v>59</v>
      </c>
      <c r="B90" t="s">
        <v>59</v>
      </c>
      <c r="C90" t="s">
        <v>351</v>
      </c>
      <c r="D90" t="s">
        <v>423</v>
      </c>
    </row>
    <row r="91">
      <c r="A91" t="s">
        <v>59</v>
      </c>
      <c r="B91" t="s">
        <v>59</v>
      </c>
      <c r="C91" t="s">
        <v>425</v>
      </c>
      <c r="D91" t="s">
        <v>52</v>
      </c>
    </row>
    <row r="92">
      <c r="A92" t="s">
        <v>59</v>
      </c>
      <c r="B92" t="s">
        <v>59</v>
      </c>
      <c r="C92" t="s">
        <v>426</v>
      </c>
      <c r="D92" t="s">
        <v>52</v>
      </c>
    </row>
    <row r="93">
      <c r="A93" t="s">
        <v>59</v>
      </c>
      <c r="B93" t="s">
        <v>59</v>
      </c>
      <c r="C93" t="s">
        <v>373</v>
      </c>
      <c r="D93" t="s">
        <v>423</v>
      </c>
    </row>
    <row r="94">
      <c r="A94" t="s">
        <v>59</v>
      </c>
      <c r="B94" t="s">
        <v>59</v>
      </c>
      <c r="C94" t="s">
        <v>352</v>
      </c>
      <c r="D94" t="s">
        <v>423</v>
      </c>
    </row>
    <row r="95">
      <c r="A95" t="s">
        <v>59</v>
      </c>
      <c r="B95" t="s">
        <v>59</v>
      </c>
      <c r="C95" t="s">
        <v>353</v>
      </c>
      <c r="D95" t="s">
        <v>423</v>
      </c>
    </row>
    <row r="96">
      <c r="A96" t="s">
        <v>59</v>
      </c>
      <c r="B96" t="s">
        <v>59</v>
      </c>
      <c r="C96" t="s">
        <v>374</v>
      </c>
      <c r="D96" t="s">
        <v>423</v>
      </c>
    </row>
    <row r="97">
      <c r="A97" t="s">
        <v>59</v>
      </c>
      <c r="B97" t="s">
        <v>59</v>
      </c>
      <c r="C97" t="s">
        <v>354</v>
      </c>
      <c r="D97" t="s">
        <v>423</v>
      </c>
    </row>
    <row r="98">
      <c r="A98" t="s">
        <v>59</v>
      </c>
      <c r="B98" t="s">
        <v>59</v>
      </c>
      <c r="C98" t="s">
        <v>375</v>
      </c>
      <c r="D98" t="s">
        <v>423</v>
      </c>
    </row>
    <row r="99">
      <c r="A99" t="s">
        <v>59</v>
      </c>
      <c r="B99" t="s">
        <v>59</v>
      </c>
      <c r="C99" t="s">
        <v>376</v>
      </c>
      <c r="D99" t="s">
        <v>423</v>
      </c>
    </row>
    <row r="100">
      <c r="A100" t="s">
        <v>59</v>
      </c>
      <c r="B100" t="s">
        <v>59</v>
      </c>
      <c r="C100" t="s">
        <v>355</v>
      </c>
      <c r="D100" t="s">
        <v>423</v>
      </c>
    </row>
    <row r="101">
      <c r="A101" t="s">
        <v>59</v>
      </c>
      <c r="B101" t="s">
        <v>59</v>
      </c>
      <c r="C101" t="s">
        <v>356</v>
      </c>
      <c r="D101" t="s">
        <v>423</v>
      </c>
    </row>
    <row r="102">
      <c r="A102" t="s">
        <v>59</v>
      </c>
      <c r="B102" t="s">
        <v>59</v>
      </c>
      <c r="C102" t="s">
        <v>377</v>
      </c>
      <c r="D102" t="s">
        <v>423</v>
      </c>
    </row>
    <row r="103">
      <c r="A103" s="5" t="s">
        <v>59</v>
      </c>
      <c r="B103" s="5" t="s">
        <v>59</v>
      </c>
      <c r="C103" s="5"/>
      <c r="D103" s="5" t="s">
        <v>52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U449901</dc:creator>
  <cp:lastModifiedBy>U449901</cp:lastModifiedBy>
  <dcterms:created xsi:type="dcterms:W3CDTF">2023-08-23T12:57:05Z</dcterms:created>
</coreProperties>
</file>